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ustakova\Конкурс на кращий дистанційний курс\2018\Накази\"/>
    </mc:Choice>
  </mc:AlternateContent>
  <bookViews>
    <workbookView xWindow="0" yWindow="0" windowWidth="19200" windowHeight="11460"/>
  </bookViews>
  <sheets>
    <sheet name="Фізика" sheetId="1" r:id="rId1"/>
    <sheet name="Оформлення курсу" sheetId="2" r:id="rId2"/>
  </sheets>
  <definedNames>
    <definedName name="_xlnm.Print_Area" localSheetId="1">'Оформлення курсу'!$A$1:$AD$19</definedName>
  </definedNames>
  <calcPr calcId="162913"/>
</workbook>
</file>

<file path=xl/calcChain.xml><?xml version="1.0" encoding="utf-8"?>
<calcChain xmlns="http://schemas.openxmlformats.org/spreadsheetml/2006/main">
  <c r="F18" i="1" l="1"/>
  <c r="AD8" i="2" l="1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AC2" i="2"/>
  <c r="Y2" i="2"/>
  <c r="U2" i="2"/>
  <c r="Q2" i="2"/>
  <c r="M2" i="2"/>
  <c r="I2" i="2"/>
  <c r="AC1" i="2"/>
  <c r="AA1" i="2"/>
  <c r="Y1" i="2"/>
  <c r="W1" i="2"/>
  <c r="U1" i="2"/>
  <c r="S1" i="2"/>
  <c r="Q1" i="2"/>
  <c r="O1" i="2"/>
  <c r="M1" i="2"/>
  <c r="K1" i="2"/>
  <c r="I1" i="2"/>
  <c r="G1" i="2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BB13" i="1"/>
  <c r="BA13" i="1"/>
  <c r="AZ13" i="1"/>
  <c r="AY13" i="1"/>
  <c r="BB19" i="1" s="1"/>
  <c r="AX13" i="1"/>
  <c r="AW13" i="1"/>
  <c r="AV13" i="1"/>
  <c r="AU13" i="1"/>
  <c r="AX19" i="1" s="1"/>
  <c r="AT13" i="1"/>
  <c r="AS13" i="1"/>
  <c r="AR13" i="1"/>
  <c r="AQ13" i="1"/>
  <c r="AT19" i="1" s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Y3" i="1"/>
  <c r="AU3" i="1"/>
  <c r="AA2" i="2" s="1"/>
  <c r="AQ3" i="1"/>
  <c r="AM3" i="1"/>
  <c r="W2" i="2" s="1"/>
  <c r="AI3" i="1"/>
  <c r="AE3" i="1"/>
  <c r="S2" i="2" s="1"/>
  <c r="AA3" i="1"/>
  <c r="W3" i="1"/>
  <c r="O2" i="2" s="1"/>
  <c r="S3" i="1"/>
  <c r="O3" i="1"/>
  <c r="K2" i="2" s="1"/>
  <c r="K3" i="1"/>
  <c r="G3" i="1"/>
  <c r="G2" i="2" s="1"/>
  <c r="H9" i="2" l="1"/>
  <c r="J19" i="1" s="1"/>
  <c r="J9" i="2"/>
  <c r="N19" i="1" s="1"/>
  <c r="AT20" i="1" s="1"/>
  <c r="L9" i="2"/>
  <c r="R19" i="1" s="1"/>
  <c r="N9" i="2"/>
  <c r="V19" i="1" s="1"/>
  <c r="V20" i="1" s="1"/>
  <c r="P9" i="2"/>
  <c r="Z19" i="1" s="1"/>
  <c r="R9" i="2"/>
  <c r="AD19" i="1" s="1"/>
  <c r="AD20" i="1" s="1"/>
  <c r="T9" i="2"/>
  <c r="AH19" i="1" s="1"/>
  <c r="V9" i="2"/>
  <c r="X9" i="2"/>
  <c r="AL19" i="1" s="1"/>
  <c r="Z9" i="2"/>
  <c r="AB9" i="2"/>
  <c r="AP19" i="1" s="1"/>
  <c r="AD9" i="2"/>
  <c r="J20" i="1"/>
  <c r="Z20" i="1"/>
  <c r="N20" i="1"/>
  <c r="BB20" i="1"/>
  <c r="AH20" i="1"/>
  <c r="AP20" i="1"/>
  <c r="AL20" i="1" l="1"/>
  <c r="AX20" i="1"/>
  <c r="R20" i="1"/>
</calcChain>
</file>

<file path=xl/sharedStrings.xml><?xml version="1.0" encoding="utf-8"?>
<sst xmlns="http://schemas.openxmlformats.org/spreadsheetml/2006/main" count="154" uniqueCount="53">
  <si>
    <t>е1</t>
  </si>
  <si>
    <t>е2</t>
  </si>
  <si>
    <t>е3</t>
  </si>
  <si>
    <t>е4</t>
  </si>
  <si>
    <t>Протокол оцінювання робіт учасників конкурсу  на                                           кращий дистанційний курс у 2018 році                                                                           Номінація Фізика</t>
  </si>
  <si>
    <t>1. Безродняя Тетяна Іванівна  Київський район (ХЗОШ №110)</t>
  </si>
  <si>
    <t>2. Березіна Ірина Володимирівна Основ'янський район (ХГ№ 12)</t>
  </si>
  <si>
    <t>3. Григоренко Ірина Миколаївна Слобідський район (ХГ № 178 "Освіта")</t>
  </si>
  <si>
    <t>4. Несен Лілія Володимирівна Шевченківський район (ХЗОШ № 135)</t>
  </si>
  <si>
    <t>5. Панченко Оксана Миколаївна Холодногірський район (ХСШ №18)</t>
  </si>
  <si>
    <t>6. Петрова Вероніка Валеріївна Московський район (ЗЗСО №31)</t>
  </si>
  <si>
    <t xml:space="preserve"> 7. Потоцька Галина Дмитрівна Основ'янський район (ХГ № 34)</t>
  </si>
  <si>
    <t>8. Усович Марина Вітолдівна Слобідський район (ХЗШ №90)</t>
  </si>
  <si>
    <t>9. Ходєєва Олена Олександрівна Індустріальний район (ХГ№ 163)</t>
  </si>
  <si>
    <t>10. Хоріна Юлія Леонідівна Новобоварський район (ХГ №65)</t>
  </si>
  <si>
    <t>11. Шевченко Оксана Віталіївна Київський район (ХЗШ №5)</t>
  </si>
  <si>
    <t>12. Щегельська Наталія Сергіївна Немишлянський район  ХСШ №181 «Дьонсурі»</t>
  </si>
  <si>
    <t xml:space="preserve"> </t>
  </si>
  <si>
    <t>еі1</t>
  </si>
  <si>
    <t>еі2</t>
  </si>
  <si>
    <t>Критерії оцінювання</t>
  </si>
  <si>
    <t>Оцінка</t>
  </si>
  <si>
    <t>Оформлення курсу</t>
  </si>
  <si>
    <t>Дизайн курсу</t>
  </si>
  <si>
    <t>Оптимальне використання ресурсів Moodle</t>
  </si>
  <si>
    <t>Оптимальне використання діяльностей Moodle</t>
  </si>
  <si>
    <t>СУМА</t>
  </si>
  <si>
    <t>Змістовна  складова</t>
  </si>
  <si>
    <t>ЗАГАЛЬНА СУМА</t>
  </si>
  <si>
    <t>Відповідність вимогам Положення за обсягом.</t>
  </si>
  <si>
    <t>Відповідність вимогам Положення за структурою.</t>
  </si>
  <si>
    <t>Відповідність запропонованого матеріалу державній навчальній програмі з предмета (або її розділу).</t>
  </si>
  <si>
    <t>Змістовність курсу.</t>
  </si>
  <si>
    <t>Логічність викладення матеріалу.</t>
  </si>
  <si>
    <t>ПІБ експертів</t>
  </si>
  <si>
    <t>Якість підібраних матеріалів до занять.</t>
  </si>
  <si>
    <t>Пономарьова Наталія Олександрівна</t>
  </si>
  <si>
    <t>Остапенко Людмила Петрівна</t>
  </si>
  <si>
    <t>Автентичність авторської розробки, представленої на Конкурс.</t>
  </si>
  <si>
    <t>Вимоги до оформлення тестів</t>
  </si>
  <si>
    <t>Дотримання мінімальної кількості розроблених тестів.</t>
  </si>
  <si>
    <t>Різноманітність форматів тестових завдань.</t>
  </si>
  <si>
    <t>Якість тестових завдань</t>
  </si>
  <si>
    <t>Охоплення усіх складових змісту дистанційного курсу.</t>
  </si>
  <si>
    <t>РАНГ</t>
  </si>
  <si>
    <t>Павленко Іван Вікторович</t>
  </si>
  <si>
    <t>Танатаров Ігор Володимирович</t>
  </si>
  <si>
    <t>Афанасьєва Інна Олексіївна</t>
  </si>
  <si>
    <t>Брославська Галина Михайлівна</t>
  </si>
  <si>
    <t xml:space="preserve">Голова журі: </t>
  </si>
  <si>
    <t>О.В. Віцько</t>
  </si>
  <si>
    <t>Члени журі:</t>
  </si>
  <si>
    <t>Протокол оцінювання робіт учасників конкурсу 
на кращий дистанційний курс у 2018 році
Номінація Фізика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</si>
</sst>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1" fillId="0" borderId="7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wrapText="1"/>
    </xf>
    <xf numFmtId="0" fontId="18" fillId="0" borderId="0" xfId="0" applyFont="1" applyFill="1" applyAlignment="1">
      <alignment wrapText="1"/>
    </xf>
    <xf numFmtId="0" fontId="19" fillId="2" borderId="1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19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13" xfId="0" applyFont="1" applyFill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textRotation="90" wrapText="1"/>
    </xf>
    <xf numFmtId="0" fontId="13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textRotation="90" wrapText="1"/>
    </xf>
    <xf numFmtId="0" fontId="9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01"/>
  <sheetViews>
    <sheetView tabSelected="1" view="pageLayout" zoomScale="70" zoomScaleNormal="100" zoomScalePageLayoutView="70" workbookViewId="0">
      <selection activeCell="Z1" sqref="Z1"/>
    </sheetView>
  </sheetViews>
  <sheetFormatPr defaultColWidth="14.42578125" defaultRowHeight="15" customHeight="1" x14ac:dyDescent="0.2"/>
  <cols>
    <col min="1" max="1" width="4" customWidth="1"/>
    <col min="2" max="2" width="12" customWidth="1"/>
    <col min="3" max="3" width="7.28515625" hidden="1" customWidth="1"/>
    <col min="4" max="4" width="4.42578125" customWidth="1"/>
    <col min="5" max="5" width="31.28515625" customWidth="1"/>
    <col min="6" max="6" width="8.140625" hidden="1" customWidth="1"/>
    <col min="7" max="54" width="4.7109375" customWidth="1"/>
    <col min="55" max="58" width="17.28515625" customWidth="1"/>
  </cols>
  <sheetData>
    <row r="1" spans="1:58" s="1" customFormat="1" ht="40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8" ht="51.75" customHeight="1" x14ac:dyDescent="0.2">
      <c r="A2" s="41" t="s">
        <v>4</v>
      </c>
      <c r="B2" s="42"/>
      <c r="C2" s="42"/>
      <c r="D2" s="42"/>
      <c r="E2" s="42"/>
      <c r="F2" s="6"/>
      <c r="G2" s="37" t="s">
        <v>5</v>
      </c>
      <c r="H2" s="35"/>
      <c r="I2" s="35"/>
      <c r="J2" s="36"/>
      <c r="K2" s="38" t="s">
        <v>6</v>
      </c>
      <c r="L2" s="35"/>
      <c r="M2" s="35"/>
      <c r="N2" s="36"/>
      <c r="O2" s="37" t="s">
        <v>7</v>
      </c>
      <c r="P2" s="35"/>
      <c r="Q2" s="35"/>
      <c r="R2" s="36"/>
      <c r="S2" s="38" t="s">
        <v>8</v>
      </c>
      <c r="T2" s="35"/>
      <c r="U2" s="35"/>
      <c r="V2" s="36"/>
      <c r="W2" s="37" t="s">
        <v>9</v>
      </c>
      <c r="X2" s="35"/>
      <c r="Y2" s="35"/>
      <c r="Z2" s="36"/>
      <c r="AA2" s="38" t="s">
        <v>10</v>
      </c>
      <c r="AB2" s="35"/>
      <c r="AC2" s="35"/>
      <c r="AD2" s="36"/>
      <c r="AE2" s="37" t="s">
        <v>11</v>
      </c>
      <c r="AF2" s="35"/>
      <c r="AG2" s="35"/>
      <c r="AH2" s="36"/>
      <c r="AI2" s="38" t="s">
        <v>12</v>
      </c>
      <c r="AJ2" s="35"/>
      <c r="AK2" s="35"/>
      <c r="AL2" s="36"/>
      <c r="AM2" s="37" t="s">
        <v>13</v>
      </c>
      <c r="AN2" s="35"/>
      <c r="AO2" s="35"/>
      <c r="AP2" s="36"/>
      <c r="AQ2" s="38" t="s">
        <v>14</v>
      </c>
      <c r="AR2" s="35"/>
      <c r="AS2" s="35"/>
      <c r="AT2" s="36"/>
      <c r="AU2" s="37" t="s">
        <v>15</v>
      </c>
      <c r="AV2" s="35"/>
      <c r="AW2" s="35"/>
      <c r="AX2" s="36"/>
      <c r="AY2" s="38" t="s">
        <v>16</v>
      </c>
      <c r="AZ2" s="35"/>
      <c r="BA2" s="35"/>
      <c r="BB2" s="36"/>
      <c r="BC2" s="1"/>
      <c r="BD2" s="1"/>
      <c r="BE2" s="1"/>
      <c r="BF2" s="1"/>
    </row>
    <row r="3" spans="1:58" ht="36.75" customHeight="1" x14ac:dyDescent="0.2">
      <c r="A3" s="42"/>
      <c r="B3" s="42"/>
      <c r="C3" s="42"/>
      <c r="D3" s="42"/>
      <c r="E3" s="42"/>
      <c r="F3" s="6"/>
      <c r="G3" s="39" t="str">
        <f>HYPERLINK("https://www.moodle.hneu.edu.ua/course/view.php?id=99","""Робота і потужність електричного струму"" ")</f>
        <v xml:space="preserve">"Робота і потужність електричного струму" </v>
      </c>
      <c r="H3" s="35"/>
      <c r="I3" s="35"/>
      <c r="J3" s="36"/>
      <c r="K3" s="40" t="str">
        <f>HYPERLINK("https://www.moodle.hneu.edu.ua/course/view.php?id=115","""Світлові явища""")</f>
        <v>"Світлові явища"</v>
      </c>
      <c r="L3" s="35"/>
      <c r="M3" s="35"/>
      <c r="N3" s="36"/>
      <c r="O3" s="39" t="str">
        <f>HYPERLINK("https://www.moodle.hneu.edu.ua/course/view.php?id=122","""Механічна робота та енергія""")</f>
        <v>"Механічна робота та енергія"</v>
      </c>
      <c r="P3" s="35"/>
      <c r="Q3" s="35"/>
      <c r="R3" s="36"/>
      <c r="S3" s="40" t="str">
        <f>HYPERLINK("https://www.moodle.hneu.edu.ua/course/view.php?id=134","""Світлові явища""")</f>
        <v>"Світлові явища"</v>
      </c>
      <c r="T3" s="35"/>
      <c r="U3" s="35"/>
      <c r="V3" s="36"/>
      <c r="W3" s="39" t="str">
        <f>HYPERLINK("https://www.moodle.hneu.edu.ua/course/view.php?id=127","""Електричні явища. Електричний струм""  8 клас")</f>
        <v>"Електричні явища. Електричний струм"  8 клас</v>
      </c>
      <c r="X3" s="35"/>
      <c r="Y3" s="35"/>
      <c r="Z3" s="36"/>
      <c r="AA3" s="49" t="str">
        <f>HYPERLINK("https://www.moodle.hneu.edu.ua/course/view.php?id=107","""Електричний струм""")</f>
        <v>"Електричний струм"</v>
      </c>
      <c r="AB3" s="50"/>
      <c r="AC3" s="50"/>
      <c r="AD3" s="51"/>
      <c r="AE3" s="39" t="str">
        <f>HYPERLINK("https://www.moodle.hneu.edu.ua/course/view.php?id=116","""Вступ. Механіка. Кінематика""")</f>
        <v>"Вступ. Механіка. Кінематика"</v>
      </c>
      <c r="AF3" s="35"/>
      <c r="AG3" s="35"/>
      <c r="AH3" s="36"/>
      <c r="AI3" s="40" t="str">
        <f>HYPERLINK("https://www.moodle.hneu.edu.ua/course/view.php?id=121","""Механічний рух""")</f>
        <v>"Механічний рух"</v>
      </c>
      <c r="AJ3" s="35"/>
      <c r="AK3" s="35"/>
      <c r="AL3" s="36"/>
      <c r="AM3" s="39" t="str">
        <f>HYPERLINK("https://www.moodle.hneu.edu.ua/course/view.php?id=148","""Тиск твердих тіл, рідин і газів""")</f>
        <v>"Тиск твердих тіл, рідин і газів"</v>
      </c>
      <c r="AN3" s="35"/>
      <c r="AO3" s="35"/>
      <c r="AP3" s="36"/>
      <c r="AQ3" s="40" t="str">
        <f>HYPERLINK("https://www.moodle.hneu.edu.ua/course/view.php?id=109","""Оптика"", 11 клас ")</f>
        <v xml:space="preserve">"Оптика", 11 клас </v>
      </c>
      <c r="AR3" s="35"/>
      <c r="AS3" s="35"/>
      <c r="AT3" s="36"/>
      <c r="AU3" s="39" t="str">
        <f>HYPERLINK("https://www.moodle.hneu.edu.ua/course/view.php?id=101","""Закони механіки і безпека дорожнього руху""")</f>
        <v>"Закони механіки і безпека дорожнього руху"</v>
      </c>
      <c r="AV3" s="35"/>
      <c r="AW3" s="35"/>
      <c r="AX3" s="36"/>
      <c r="AY3" s="40" t="str">
        <f>HYPERLINK("https://www.moodle.hneu.edu.ua/course/view.php?id=96","«Фізика 9 клас»")</f>
        <v>«Фізика 9 клас»</v>
      </c>
      <c r="AZ3" s="35"/>
      <c r="BA3" s="35"/>
      <c r="BB3" s="36"/>
      <c r="BC3" s="1"/>
      <c r="BD3" s="1"/>
      <c r="BE3" s="1"/>
      <c r="BF3" s="1"/>
    </row>
    <row r="4" spans="1:58" ht="27.75" customHeight="1" x14ac:dyDescent="0.2">
      <c r="A4" s="7"/>
      <c r="B4" s="7"/>
      <c r="C4" s="7"/>
      <c r="D4" s="7"/>
      <c r="E4" s="7"/>
      <c r="F4" s="8"/>
      <c r="G4" s="9" t="s">
        <v>0</v>
      </c>
      <c r="H4" s="9" t="s">
        <v>1</v>
      </c>
      <c r="I4" s="9" t="s">
        <v>2</v>
      </c>
      <c r="J4" s="9" t="s">
        <v>3</v>
      </c>
      <c r="K4" s="9" t="s">
        <v>0</v>
      </c>
      <c r="L4" s="9" t="s">
        <v>1</v>
      </c>
      <c r="M4" s="9" t="s">
        <v>2</v>
      </c>
      <c r="N4" s="9" t="s">
        <v>3</v>
      </c>
      <c r="O4" s="9" t="s">
        <v>0</v>
      </c>
      <c r="P4" s="9" t="s">
        <v>1</v>
      </c>
      <c r="Q4" s="9" t="s">
        <v>2</v>
      </c>
      <c r="R4" s="9" t="s">
        <v>3</v>
      </c>
      <c r="S4" s="9" t="s">
        <v>0</v>
      </c>
      <c r="T4" s="9" t="s">
        <v>1</v>
      </c>
      <c r="U4" s="9" t="s">
        <v>2</v>
      </c>
      <c r="V4" s="9" t="s">
        <v>3</v>
      </c>
      <c r="W4" s="9" t="s">
        <v>0</v>
      </c>
      <c r="X4" s="9" t="s">
        <v>1</v>
      </c>
      <c r="Y4" s="9" t="s">
        <v>2</v>
      </c>
      <c r="Z4" s="9" t="s">
        <v>3</v>
      </c>
      <c r="AA4" s="9" t="s">
        <v>0</v>
      </c>
      <c r="AB4" s="9" t="s">
        <v>1</v>
      </c>
      <c r="AC4" s="9" t="s">
        <v>2</v>
      </c>
      <c r="AD4" s="9" t="s">
        <v>3</v>
      </c>
      <c r="AE4" s="9" t="s">
        <v>0</v>
      </c>
      <c r="AF4" s="9" t="s">
        <v>1</v>
      </c>
      <c r="AG4" s="9" t="s">
        <v>2</v>
      </c>
      <c r="AH4" s="9" t="s">
        <v>3</v>
      </c>
      <c r="AI4" s="9" t="s">
        <v>0</v>
      </c>
      <c r="AJ4" s="9" t="s">
        <v>1</v>
      </c>
      <c r="AK4" s="9" t="s">
        <v>2</v>
      </c>
      <c r="AL4" s="9" t="s">
        <v>3</v>
      </c>
      <c r="AM4" s="9" t="s">
        <v>0</v>
      </c>
      <c r="AN4" s="9" t="s">
        <v>1</v>
      </c>
      <c r="AO4" s="9" t="s">
        <v>2</v>
      </c>
      <c r="AP4" s="9" t="s">
        <v>3</v>
      </c>
      <c r="AQ4" s="9" t="s">
        <v>0</v>
      </c>
      <c r="AR4" s="9" t="s">
        <v>1</v>
      </c>
      <c r="AS4" s="9" t="s">
        <v>2</v>
      </c>
      <c r="AT4" s="9" t="s">
        <v>3</v>
      </c>
      <c r="AU4" s="9" t="s">
        <v>0</v>
      </c>
      <c r="AV4" s="9" t="s">
        <v>1</v>
      </c>
      <c r="AW4" s="9" t="s">
        <v>2</v>
      </c>
      <c r="AX4" s="9" t="s">
        <v>3</v>
      </c>
      <c r="AY4" s="9" t="s">
        <v>0</v>
      </c>
      <c r="AZ4" s="9" t="s">
        <v>1</v>
      </c>
      <c r="BA4" s="9" t="s">
        <v>2</v>
      </c>
      <c r="BB4" s="9" t="s">
        <v>3</v>
      </c>
    </row>
    <row r="5" spans="1:58" ht="12.75" customHeight="1" x14ac:dyDescent="0.2">
      <c r="A5" s="10"/>
      <c r="B5" s="10"/>
      <c r="C5" s="10"/>
      <c r="D5" s="10"/>
      <c r="E5" s="10" t="s">
        <v>20</v>
      </c>
      <c r="F5" s="10"/>
      <c r="G5" s="34" t="s">
        <v>21</v>
      </c>
      <c r="H5" s="35"/>
      <c r="I5" s="35"/>
      <c r="J5" s="36"/>
      <c r="K5" s="34" t="s">
        <v>21</v>
      </c>
      <c r="L5" s="35"/>
      <c r="M5" s="35"/>
      <c r="N5" s="36"/>
      <c r="O5" s="34" t="s">
        <v>21</v>
      </c>
      <c r="P5" s="35"/>
      <c r="Q5" s="35"/>
      <c r="R5" s="36"/>
      <c r="S5" s="34" t="s">
        <v>21</v>
      </c>
      <c r="T5" s="35"/>
      <c r="U5" s="35"/>
      <c r="V5" s="36"/>
      <c r="W5" s="34" t="s">
        <v>21</v>
      </c>
      <c r="X5" s="35"/>
      <c r="Y5" s="35"/>
      <c r="Z5" s="36"/>
      <c r="AA5" s="34" t="s">
        <v>21</v>
      </c>
      <c r="AB5" s="35"/>
      <c r="AC5" s="35"/>
      <c r="AD5" s="36"/>
      <c r="AE5" s="34" t="s">
        <v>21</v>
      </c>
      <c r="AF5" s="35"/>
      <c r="AG5" s="35"/>
      <c r="AH5" s="36"/>
      <c r="AI5" s="34" t="s">
        <v>21</v>
      </c>
      <c r="AJ5" s="35"/>
      <c r="AK5" s="35"/>
      <c r="AL5" s="36"/>
      <c r="AM5" s="34" t="s">
        <v>21</v>
      </c>
      <c r="AN5" s="35"/>
      <c r="AO5" s="35"/>
      <c r="AP5" s="36"/>
      <c r="AQ5" s="34" t="s">
        <v>21</v>
      </c>
      <c r="AR5" s="35"/>
      <c r="AS5" s="35"/>
      <c r="AT5" s="36"/>
      <c r="AU5" s="34" t="s">
        <v>21</v>
      </c>
      <c r="AV5" s="35"/>
      <c r="AW5" s="35"/>
      <c r="AX5" s="36"/>
      <c r="AY5" s="34" t="s">
        <v>21</v>
      </c>
      <c r="AZ5" s="35"/>
      <c r="BA5" s="35"/>
      <c r="BB5" s="36"/>
    </row>
    <row r="6" spans="1:58" ht="25.5" customHeight="1" x14ac:dyDescent="0.2">
      <c r="A6" s="46">
        <v>1</v>
      </c>
      <c r="B6" s="43" t="s">
        <v>27</v>
      </c>
      <c r="C6" s="43">
        <v>0.5</v>
      </c>
      <c r="D6" s="11">
        <v>1</v>
      </c>
      <c r="E6" s="10" t="s">
        <v>29</v>
      </c>
      <c r="F6" s="10">
        <v>7.0000000000000007E-2</v>
      </c>
      <c r="G6" s="10">
        <v>4</v>
      </c>
      <c r="H6" s="10">
        <v>4</v>
      </c>
      <c r="I6" s="10">
        <v>4</v>
      </c>
      <c r="J6" s="10">
        <v>3</v>
      </c>
      <c r="K6" s="10">
        <v>4</v>
      </c>
      <c r="L6" s="10">
        <v>4</v>
      </c>
      <c r="M6" s="10">
        <v>4</v>
      </c>
      <c r="N6" s="10">
        <v>4</v>
      </c>
      <c r="O6" s="10">
        <v>4</v>
      </c>
      <c r="P6" s="10">
        <v>3</v>
      </c>
      <c r="Q6" s="10">
        <v>4</v>
      </c>
      <c r="R6" s="10">
        <v>3</v>
      </c>
      <c r="S6" s="10">
        <v>4</v>
      </c>
      <c r="T6" s="10">
        <v>4</v>
      </c>
      <c r="U6" s="10">
        <v>4</v>
      </c>
      <c r="V6" s="10">
        <v>3</v>
      </c>
      <c r="W6" s="10">
        <v>4</v>
      </c>
      <c r="X6" s="10">
        <v>4</v>
      </c>
      <c r="Y6" s="10">
        <v>4</v>
      </c>
      <c r="Z6" s="10">
        <v>4</v>
      </c>
      <c r="AA6" s="10">
        <v>4</v>
      </c>
      <c r="AB6" s="10">
        <v>4</v>
      </c>
      <c r="AC6" s="10">
        <v>4</v>
      </c>
      <c r="AD6" s="10">
        <v>4</v>
      </c>
      <c r="AE6" s="10">
        <v>0</v>
      </c>
      <c r="AF6" s="10">
        <v>1</v>
      </c>
      <c r="AG6" s="10">
        <v>0</v>
      </c>
      <c r="AH6" s="10">
        <v>0</v>
      </c>
      <c r="AI6" s="10">
        <v>4</v>
      </c>
      <c r="AJ6" s="10">
        <v>4</v>
      </c>
      <c r="AK6" s="10">
        <v>4</v>
      </c>
      <c r="AL6" s="10">
        <v>4</v>
      </c>
      <c r="AM6" s="10">
        <v>4</v>
      </c>
      <c r="AN6" s="10">
        <v>4</v>
      </c>
      <c r="AO6" s="10">
        <v>4</v>
      </c>
      <c r="AP6" s="10">
        <v>4</v>
      </c>
      <c r="AQ6" s="10">
        <v>4</v>
      </c>
      <c r="AR6" s="10">
        <v>3</v>
      </c>
      <c r="AS6" s="10">
        <v>4</v>
      </c>
      <c r="AT6" s="10">
        <v>3</v>
      </c>
      <c r="AU6" s="10">
        <v>4</v>
      </c>
      <c r="AV6" s="10">
        <v>4</v>
      </c>
      <c r="AW6" s="10"/>
      <c r="AX6" s="10">
        <v>4</v>
      </c>
      <c r="AY6" s="10">
        <v>4</v>
      </c>
      <c r="AZ6" s="10">
        <v>4</v>
      </c>
      <c r="BA6" s="10">
        <v>4</v>
      </c>
      <c r="BB6" s="10">
        <v>4</v>
      </c>
    </row>
    <row r="7" spans="1:58" ht="25.5" customHeight="1" x14ac:dyDescent="0.2">
      <c r="A7" s="44"/>
      <c r="B7" s="44"/>
      <c r="C7" s="44"/>
      <c r="D7" s="11">
        <v>2</v>
      </c>
      <c r="E7" s="10" t="s">
        <v>30</v>
      </c>
      <c r="F7" s="10">
        <v>0.11</v>
      </c>
      <c r="G7" s="10">
        <v>0</v>
      </c>
      <c r="H7" s="10">
        <v>3</v>
      </c>
      <c r="I7" s="10">
        <v>3</v>
      </c>
      <c r="J7" s="10">
        <v>2</v>
      </c>
      <c r="K7" s="10">
        <v>3</v>
      </c>
      <c r="L7" s="10">
        <v>3</v>
      </c>
      <c r="M7" s="10">
        <v>4</v>
      </c>
      <c r="N7" s="10">
        <v>4</v>
      </c>
      <c r="O7" s="10">
        <v>3</v>
      </c>
      <c r="P7" s="10">
        <v>4</v>
      </c>
      <c r="Q7" s="10">
        <v>4</v>
      </c>
      <c r="R7" s="10">
        <v>3</v>
      </c>
      <c r="S7" s="10">
        <v>3</v>
      </c>
      <c r="T7" s="10">
        <v>4</v>
      </c>
      <c r="U7" s="10">
        <v>3</v>
      </c>
      <c r="V7" s="10">
        <v>2</v>
      </c>
      <c r="W7" s="10">
        <v>2</v>
      </c>
      <c r="X7" s="10">
        <v>3</v>
      </c>
      <c r="Y7" s="10">
        <v>2</v>
      </c>
      <c r="Z7" s="10">
        <v>3</v>
      </c>
      <c r="AA7" s="10">
        <v>2</v>
      </c>
      <c r="AB7" s="10">
        <v>1</v>
      </c>
      <c r="AC7" s="10">
        <v>2</v>
      </c>
      <c r="AD7" s="10">
        <v>2</v>
      </c>
      <c r="AE7" s="10">
        <v>2</v>
      </c>
      <c r="AF7" s="10">
        <v>2</v>
      </c>
      <c r="AG7" s="10">
        <v>1</v>
      </c>
      <c r="AH7" s="10">
        <v>1</v>
      </c>
      <c r="AI7" s="10">
        <v>2</v>
      </c>
      <c r="AJ7" s="10">
        <v>2</v>
      </c>
      <c r="AK7" s="10">
        <v>2</v>
      </c>
      <c r="AL7" s="10">
        <v>3</v>
      </c>
      <c r="AM7" s="10">
        <v>4</v>
      </c>
      <c r="AN7" s="10">
        <v>3</v>
      </c>
      <c r="AO7" s="10">
        <v>2</v>
      </c>
      <c r="AP7" s="10">
        <v>3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3</v>
      </c>
      <c r="AY7" s="10">
        <v>2</v>
      </c>
      <c r="AZ7" s="10">
        <v>3</v>
      </c>
      <c r="BA7" s="10">
        <v>3</v>
      </c>
      <c r="BB7" s="10">
        <v>3</v>
      </c>
    </row>
    <row r="8" spans="1:58" ht="38.25" customHeight="1" x14ac:dyDescent="0.2">
      <c r="A8" s="44"/>
      <c r="B8" s="44"/>
      <c r="C8" s="44"/>
      <c r="D8" s="11">
        <v>3</v>
      </c>
      <c r="E8" s="10" t="s">
        <v>31</v>
      </c>
      <c r="F8" s="10">
        <v>0.18</v>
      </c>
      <c r="G8" s="10">
        <v>4</v>
      </c>
      <c r="H8" s="10">
        <v>3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0">
        <v>4</v>
      </c>
      <c r="V8" s="10">
        <v>3</v>
      </c>
      <c r="W8" s="10">
        <v>4</v>
      </c>
      <c r="X8" s="10">
        <v>4</v>
      </c>
      <c r="Y8" s="10">
        <v>4</v>
      </c>
      <c r="Z8" s="10">
        <v>4</v>
      </c>
      <c r="AA8" s="10">
        <v>4</v>
      </c>
      <c r="AB8" s="10">
        <v>3</v>
      </c>
      <c r="AC8" s="10">
        <v>4</v>
      </c>
      <c r="AD8" s="10">
        <v>3</v>
      </c>
      <c r="AE8" s="10">
        <v>4</v>
      </c>
      <c r="AF8" s="10">
        <v>4</v>
      </c>
      <c r="AG8" s="10">
        <v>3</v>
      </c>
      <c r="AH8" s="10">
        <v>3</v>
      </c>
      <c r="AI8" s="10">
        <v>4</v>
      </c>
      <c r="AJ8" s="10">
        <v>4</v>
      </c>
      <c r="AK8" s="10">
        <v>4</v>
      </c>
      <c r="AL8" s="10">
        <v>4</v>
      </c>
      <c r="AM8" s="10">
        <v>4</v>
      </c>
      <c r="AN8" s="10">
        <v>4</v>
      </c>
      <c r="AO8" s="10">
        <v>4</v>
      </c>
      <c r="AP8" s="10">
        <v>4</v>
      </c>
      <c r="AQ8" s="10">
        <v>4</v>
      </c>
      <c r="AR8" s="10">
        <v>4</v>
      </c>
      <c r="AS8" s="10">
        <v>4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4</v>
      </c>
      <c r="AZ8" s="10">
        <v>4</v>
      </c>
      <c r="BA8" s="10">
        <v>4</v>
      </c>
      <c r="BB8" s="10">
        <v>4</v>
      </c>
    </row>
    <row r="9" spans="1:58" ht="12.75" customHeight="1" x14ac:dyDescent="0.2">
      <c r="A9" s="44"/>
      <c r="B9" s="44"/>
      <c r="C9" s="44"/>
      <c r="D9" s="11">
        <v>4</v>
      </c>
      <c r="E9" s="10" t="s">
        <v>32</v>
      </c>
      <c r="F9" s="10">
        <v>0.21</v>
      </c>
      <c r="G9" s="10">
        <v>4</v>
      </c>
      <c r="H9" s="10">
        <v>3</v>
      </c>
      <c r="I9" s="10">
        <v>4</v>
      </c>
      <c r="J9" s="10">
        <v>3</v>
      </c>
      <c r="K9" s="10">
        <v>4</v>
      </c>
      <c r="L9" s="10">
        <v>4</v>
      </c>
      <c r="M9" s="10">
        <v>4</v>
      </c>
      <c r="N9" s="10">
        <v>3</v>
      </c>
      <c r="O9" s="10">
        <v>4</v>
      </c>
      <c r="P9" s="10">
        <v>4</v>
      </c>
      <c r="Q9" s="10">
        <v>4</v>
      </c>
      <c r="R9" s="10">
        <v>3</v>
      </c>
      <c r="S9" s="10">
        <v>4</v>
      </c>
      <c r="T9" s="10">
        <v>3</v>
      </c>
      <c r="U9" s="10">
        <v>3</v>
      </c>
      <c r="V9" s="10">
        <v>3</v>
      </c>
      <c r="W9" s="10">
        <v>4</v>
      </c>
      <c r="X9" s="10">
        <v>4</v>
      </c>
      <c r="Y9" s="10">
        <v>3</v>
      </c>
      <c r="Z9" s="10">
        <v>4</v>
      </c>
      <c r="AA9" s="10">
        <v>4</v>
      </c>
      <c r="AB9" s="10">
        <v>3</v>
      </c>
      <c r="AC9" s="10">
        <v>3</v>
      </c>
      <c r="AD9" s="10">
        <v>3</v>
      </c>
      <c r="AE9" s="10">
        <v>2</v>
      </c>
      <c r="AF9" s="10">
        <v>2</v>
      </c>
      <c r="AG9" s="10">
        <v>2</v>
      </c>
      <c r="AH9" s="10">
        <v>3</v>
      </c>
      <c r="AI9" s="10">
        <v>4</v>
      </c>
      <c r="AJ9" s="10">
        <v>3</v>
      </c>
      <c r="AK9" s="10">
        <v>3</v>
      </c>
      <c r="AL9" s="10">
        <v>3</v>
      </c>
      <c r="AM9" s="10">
        <v>4</v>
      </c>
      <c r="AN9" s="10">
        <v>4</v>
      </c>
      <c r="AO9" s="10">
        <v>3</v>
      </c>
      <c r="AP9" s="10">
        <v>4</v>
      </c>
      <c r="AQ9" s="10">
        <v>4</v>
      </c>
      <c r="AR9" s="10">
        <v>3</v>
      </c>
      <c r="AS9" s="10">
        <v>2</v>
      </c>
      <c r="AT9" s="10">
        <v>3</v>
      </c>
      <c r="AU9" s="10">
        <v>4</v>
      </c>
      <c r="AV9" s="10">
        <v>4</v>
      </c>
      <c r="AW9" s="10">
        <v>4</v>
      </c>
      <c r="AX9" s="10">
        <v>3</v>
      </c>
      <c r="AY9" s="10">
        <v>4</v>
      </c>
      <c r="AZ9" s="10">
        <v>4</v>
      </c>
      <c r="BA9" s="10">
        <v>3</v>
      </c>
      <c r="BB9" s="10">
        <v>4</v>
      </c>
    </row>
    <row r="10" spans="1:58" ht="12.75" customHeight="1" x14ac:dyDescent="0.2">
      <c r="A10" s="44"/>
      <c r="B10" s="44"/>
      <c r="C10" s="44"/>
      <c r="D10" s="11">
        <v>5</v>
      </c>
      <c r="E10" s="10" t="s">
        <v>33</v>
      </c>
      <c r="F10" s="10">
        <v>0.14000000000000001</v>
      </c>
      <c r="G10" s="10">
        <v>4</v>
      </c>
      <c r="H10" s="10">
        <v>3</v>
      </c>
      <c r="I10" s="10">
        <v>4</v>
      </c>
      <c r="J10" s="10">
        <v>3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3</v>
      </c>
      <c r="S10" s="10">
        <v>4</v>
      </c>
      <c r="T10" s="10">
        <v>4</v>
      </c>
      <c r="U10" s="10">
        <v>4</v>
      </c>
      <c r="V10" s="10">
        <v>3</v>
      </c>
      <c r="W10" s="10">
        <v>4</v>
      </c>
      <c r="X10" s="10">
        <v>3</v>
      </c>
      <c r="Y10" s="10">
        <v>4</v>
      </c>
      <c r="Z10" s="10">
        <v>4</v>
      </c>
      <c r="AA10" s="10">
        <v>4</v>
      </c>
      <c r="AB10" s="10">
        <v>3</v>
      </c>
      <c r="AC10" s="10">
        <v>4</v>
      </c>
      <c r="AD10" s="10">
        <v>4</v>
      </c>
      <c r="AE10" s="10">
        <v>2</v>
      </c>
      <c r="AF10" s="10">
        <v>3</v>
      </c>
      <c r="AG10" s="10">
        <v>2</v>
      </c>
      <c r="AH10" s="10">
        <v>2</v>
      </c>
      <c r="AI10" s="10">
        <v>4</v>
      </c>
      <c r="AJ10" s="10">
        <v>4</v>
      </c>
      <c r="AK10" s="10">
        <v>4</v>
      </c>
      <c r="AL10" s="10">
        <v>4</v>
      </c>
      <c r="AM10" s="10">
        <v>4</v>
      </c>
      <c r="AN10" s="10">
        <v>4</v>
      </c>
      <c r="AO10" s="10">
        <v>4</v>
      </c>
      <c r="AP10" s="10">
        <v>4</v>
      </c>
      <c r="AQ10" s="10">
        <v>4</v>
      </c>
      <c r="AR10" s="10">
        <v>4</v>
      </c>
      <c r="AS10" s="10">
        <v>4</v>
      </c>
      <c r="AT10" s="10">
        <v>3</v>
      </c>
      <c r="AU10" s="10">
        <v>4</v>
      </c>
      <c r="AV10" s="10">
        <v>4</v>
      </c>
      <c r="AW10" s="10">
        <v>4</v>
      </c>
      <c r="AX10" s="10">
        <v>3</v>
      </c>
      <c r="AY10" s="10">
        <v>4</v>
      </c>
      <c r="AZ10" s="10">
        <v>4</v>
      </c>
      <c r="BA10" s="10">
        <v>4</v>
      </c>
      <c r="BB10" s="10">
        <v>4</v>
      </c>
    </row>
    <row r="11" spans="1:58" ht="12.75" customHeight="1" x14ac:dyDescent="0.2">
      <c r="A11" s="44"/>
      <c r="B11" s="44"/>
      <c r="C11" s="44"/>
      <c r="D11" s="11">
        <v>6</v>
      </c>
      <c r="E11" s="10" t="s">
        <v>35</v>
      </c>
      <c r="F11" s="10">
        <v>0.15</v>
      </c>
      <c r="G11" s="10">
        <v>4</v>
      </c>
      <c r="H11" s="10">
        <v>2</v>
      </c>
      <c r="I11" s="10">
        <v>4</v>
      </c>
      <c r="J11" s="10">
        <v>3</v>
      </c>
      <c r="K11" s="10">
        <v>3</v>
      </c>
      <c r="L11" s="10">
        <v>3</v>
      </c>
      <c r="M11" s="10">
        <v>3</v>
      </c>
      <c r="N11" s="10">
        <v>3</v>
      </c>
      <c r="O11" s="10">
        <v>3</v>
      </c>
      <c r="P11" s="10">
        <v>4</v>
      </c>
      <c r="Q11" s="10">
        <v>3</v>
      </c>
      <c r="R11" s="10">
        <v>3</v>
      </c>
      <c r="S11" s="10">
        <v>3</v>
      </c>
      <c r="T11" s="10">
        <v>3</v>
      </c>
      <c r="U11" s="10">
        <v>3</v>
      </c>
      <c r="V11" s="10">
        <v>2</v>
      </c>
      <c r="W11" s="10">
        <v>2</v>
      </c>
      <c r="X11" s="10">
        <v>3</v>
      </c>
      <c r="Y11" s="10">
        <v>2</v>
      </c>
      <c r="Z11" s="10">
        <v>3</v>
      </c>
      <c r="AA11" s="10">
        <v>2</v>
      </c>
      <c r="AB11" s="10">
        <v>2</v>
      </c>
      <c r="AC11" s="10">
        <v>2</v>
      </c>
      <c r="AD11" s="10">
        <v>2</v>
      </c>
      <c r="AE11" s="10">
        <v>2</v>
      </c>
      <c r="AF11" s="10">
        <v>2</v>
      </c>
      <c r="AG11" s="10">
        <v>2</v>
      </c>
      <c r="AH11" s="10">
        <v>2</v>
      </c>
      <c r="AI11" s="10">
        <v>2</v>
      </c>
      <c r="AJ11" s="10">
        <v>3</v>
      </c>
      <c r="AK11" s="10">
        <v>3</v>
      </c>
      <c r="AL11" s="10">
        <v>3</v>
      </c>
      <c r="AM11" s="10">
        <v>4</v>
      </c>
      <c r="AN11" s="10">
        <v>4</v>
      </c>
      <c r="AO11" s="10">
        <v>4</v>
      </c>
      <c r="AP11" s="10">
        <v>4</v>
      </c>
      <c r="AQ11" s="10">
        <v>2</v>
      </c>
      <c r="AR11" s="10">
        <v>2</v>
      </c>
      <c r="AS11" s="10">
        <v>2</v>
      </c>
      <c r="AT11" s="10">
        <v>2</v>
      </c>
      <c r="AU11" s="10">
        <v>2</v>
      </c>
      <c r="AV11" s="10">
        <v>3</v>
      </c>
      <c r="AW11" s="10">
        <v>4</v>
      </c>
      <c r="AX11" s="10">
        <v>3</v>
      </c>
      <c r="AY11" s="10">
        <v>2</v>
      </c>
      <c r="AZ11" s="10">
        <v>3</v>
      </c>
      <c r="BA11" s="10">
        <v>2</v>
      </c>
      <c r="BB11" s="10">
        <v>3</v>
      </c>
    </row>
    <row r="12" spans="1:58" ht="25.5" customHeight="1" x14ac:dyDescent="0.2">
      <c r="A12" s="44"/>
      <c r="B12" s="44"/>
      <c r="C12" s="44"/>
      <c r="D12" s="11">
        <v>7</v>
      </c>
      <c r="E12" s="10" t="s">
        <v>38</v>
      </c>
      <c r="F12" s="10">
        <v>0.14000000000000001</v>
      </c>
      <c r="G12" s="10">
        <v>4</v>
      </c>
      <c r="H12" s="10">
        <v>2</v>
      </c>
      <c r="I12" s="10">
        <v>4</v>
      </c>
      <c r="J12" s="10">
        <v>2</v>
      </c>
      <c r="K12" s="10">
        <v>4</v>
      </c>
      <c r="L12" s="10">
        <v>3</v>
      </c>
      <c r="M12" s="10">
        <v>4</v>
      </c>
      <c r="N12" s="10">
        <v>3</v>
      </c>
      <c r="O12" s="10">
        <v>3</v>
      </c>
      <c r="P12" s="10">
        <v>3</v>
      </c>
      <c r="Q12" s="10">
        <v>4</v>
      </c>
      <c r="R12" s="10">
        <v>4</v>
      </c>
      <c r="S12" s="10">
        <v>4</v>
      </c>
      <c r="T12" s="10">
        <v>3</v>
      </c>
      <c r="U12" s="10">
        <v>4</v>
      </c>
      <c r="V12" s="10">
        <v>2</v>
      </c>
      <c r="W12" s="10">
        <v>4</v>
      </c>
      <c r="X12" s="10">
        <v>2</v>
      </c>
      <c r="Y12" s="10">
        <v>4</v>
      </c>
      <c r="Z12" s="10">
        <v>3</v>
      </c>
      <c r="AA12" s="10">
        <v>4</v>
      </c>
      <c r="AB12" s="10">
        <v>3</v>
      </c>
      <c r="AC12" s="10">
        <v>4</v>
      </c>
      <c r="AD12" s="10">
        <v>3</v>
      </c>
      <c r="AE12" s="10">
        <v>4</v>
      </c>
      <c r="AF12" s="10">
        <v>4</v>
      </c>
      <c r="AG12" s="10">
        <v>4</v>
      </c>
      <c r="AH12" s="10">
        <v>2</v>
      </c>
      <c r="AI12" s="10">
        <v>4</v>
      </c>
      <c r="AJ12" s="10">
        <v>4</v>
      </c>
      <c r="AK12" s="10">
        <v>4</v>
      </c>
      <c r="AL12" s="10">
        <v>3</v>
      </c>
      <c r="AM12" s="10">
        <v>4</v>
      </c>
      <c r="AN12" s="10">
        <v>4</v>
      </c>
      <c r="AO12" s="10">
        <v>4</v>
      </c>
      <c r="AP12" s="10">
        <v>4</v>
      </c>
      <c r="AQ12" s="10">
        <v>4</v>
      </c>
      <c r="AR12" s="10">
        <v>4</v>
      </c>
      <c r="AS12" s="10">
        <v>4</v>
      </c>
      <c r="AT12" s="10">
        <v>3</v>
      </c>
      <c r="AU12" s="10">
        <v>4</v>
      </c>
      <c r="AV12" s="10">
        <v>3</v>
      </c>
      <c r="AW12" s="10">
        <v>4</v>
      </c>
      <c r="AX12" s="10">
        <v>3</v>
      </c>
      <c r="AY12" s="10">
        <v>2</v>
      </c>
      <c r="AZ12" s="10">
        <v>2</v>
      </c>
      <c r="BA12" s="10">
        <v>4</v>
      </c>
      <c r="BB12" s="10">
        <v>4</v>
      </c>
    </row>
    <row r="13" spans="1:58" ht="12.75" customHeight="1" x14ac:dyDescent="0.2">
      <c r="A13" s="10" t="s">
        <v>17</v>
      </c>
      <c r="B13" s="12" t="s">
        <v>17</v>
      </c>
      <c r="C13" s="12">
        <v>2</v>
      </c>
      <c r="D13" s="11" t="s">
        <v>17</v>
      </c>
      <c r="E13" s="10" t="s">
        <v>26</v>
      </c>
      <c r="F13" s="13">
        <v>1</v>
      </c>
      <c r="G13" s="10">
        <f t="shared" ref="G13:BB13" si="0">(G6*$F$6+$F$7*G7+$F$8*G8+$F$9*G9+$F$10*G10+$F$11*G11+$F$12*G12)*$C$6</f>
        <v>1.78</v>
      </c>
      <c r="H13" s="10">
        <f t="shared" si="0"/>
        <v>1.3900000000000001</v>
      </c>
      <c r="I13" s="10">
        <f t="shared" si="0"/>
        <v>1.9450000000000001</v>
      </c>
      <c r="J13" s="10">
        <f t="shared" si="0"/>
        <v>1.4649999999999999</v>
      </c>
      <c r="K13" s="10">
        <f t="shared" si="0"/>
        <v>1.8699999999999999</v>
      </c>
      <c r="L13" s="10">
        <f t="shared" si="0"/>
        <v>1.7999999999999998</v>
      </c>
      <c r="M13" s="10">
        <f t="shared" si="0"/>
        <v>1.925</v>
      </c>
      <c r="N13" s="10">
        <f t="shared" si="0"/>
        <v>1.75</v>
      </c>
      <c r="O13" s="10">
        <f t="shared" si="0"/>
        <v>1.7999999999999998</v>
      </c>
      <c r="P13" s="10">
        <f t="shared" si="0"/>
        <v>1.895</v>
      </c>
      <c r="Q13" s="10">
        <f t="shared" si="0"/>
        <v>1.925</v>
      </c>
      <c r="R13" s="10">
        <f t="shared" si="0"/>
        <v>1.66</v>
      </c>
      <c r="S13" s="10">
        <f t="shared" si="0"/>
        <v>1.8699999999999999</v>
      </c>
      <c r="T13" s="10">
        <f t="shared" si="0"/>
        <v>1.75</v>
      </c>
      <c r="U13" s="10">
        <f t="shared" si="0"/>
        <v>1.7649999999999999</v>
      </c>
      <c r="V13" s="10">
        <f t="shared" si="0"/>
        <v>1.2999999999999998</v>
      </c>
      <c r="W13" s="10">
        <f t="shared" si="0"/>
        <v>1.74</v>
      </c>
      <c r="X13" s="10">
        <f t="shared" si="0"/>
        <v>1.6600000000000001</v>
      </c>
      <c r="Y13" s="10">
        <f t="shared" si="0"/>
        <v>1.635</v>
      </c>
      <c r="Z13" s="10">
        <f t="shared" si="0"/>
        <v>1.7999999999999998</v>
      </c>
      <c r="AA13" s="10">
        <f t="shared" si="0"/>
        <v>1.74</v>
      </c>
      <c r="AB13" s="10">
        <f t="shared" si="0"/>
        <v>1.3499999999999999</v>
      </c>
      <c r="AC13" s="10">
        <f t="shared" si="0"/>
        <v>1.635</v>
      </c>
      <c r="AD13" s="10">
        <f t="shared" si="0"/>
        <v>1.4749999999999999</v>
      </c>
      <c r="AE13" s="10">
        <f t="shared" si="0"/>
        <v>1.25</v>
      </c>
      <c r="AF13" s="10">
        <f t="shared" si="0"/>
        <v>1.355</v>
      </c>
      <c r="AG13" s="10">
        <f t="shared" si="0"/>
        <v>1.105</v>
      </c>
      <c r="AH13" s="10">
        <f t="shared" si="0"/>
        <v>1.07</v>
      </c>
      <c r="AI13" s="10">
        <f t="shared" si="0"/>
        <v>1.74</v>
      </c>
      <c r="AJ13" s="10">
        <f t="shared" si="0"/>
        <v>1.7100000000000002</v>
      </c>
      <c r="AK13" s="10">
        <f t="shared" si="0"/>
        <v>1.7100000000000002</v>
      </c>
      <c r="AL13" s="10">
        <f t="shared" si="0"/>
        <v>1.6949999999999998</v>
      </c>
      <c r="AM13" s="10">
        <f t="shared" si="0"/>
        <v>2</v>
      </c>
      <c r="AN13" s="10">
        <f t="shared" si="0"/>
        <v>1.9450000000000001</v>
      </c>
      <c r="AO13" s="10">
        <f t="shared" si="0"/>
        <v>1.7850000000000001</v>
      </c>
      <c r="AP13" s="10">
        <f t="shared" si="0"/>
        <v>1.9450000000000001</v>
      </c>
      <c r="AQ13" s="10">
        <f t="shared" si="0"/>
        <v>1.74</v>
      </c>
      <c r="AR13" s="10">
        <f t="shared" si="0"/>
        <v>1.5999999999999999</v>
      </c>
      <c r="AS13" s="10">
        <f t="shared" si="0"/>
        <v>1.53</v>
      </c>
      <c r="AT13" s="10">
        <f t="shared" si="0"/>
        <v>1.4599999999999997</v>
      </c>
      <c r="AU13" s="10">
        <f t="shared" si="0"/>
        <v>1.74</v>
      </c>
      <c r="AV13" s="10">
        <f t="shared" si="0"/>
        <v>1.7450000000000001</v>
      </c>
      <c r="AW13" s="10">
        <f t="shared" si="0"/>
        <v>1.75</v>
      </c>
      <c r="AX13" s="10">
        <f t="shared" si="0"/>
        <v>1.625</v>
      </c>
      <c r="AY13" s="10">
        <f t="shared" si="0"/>
        <v>1.6</v>
      </c>
      <c r="AZ13" s="10">
        <f t="shared" si="0"/>
        <v>1.73</v>
      </c>
      <c r="BA13" s="10">
        <f t="shared" si="0"/>
        <v>1.69</v>
      </c>
      <c r="BB13" s="10">
        <f t="shared" si="0"/>
        <v>1.8699999999999999</v>
      </c>
    </row>
    <row r="14" spans="1:58" ht="25.5" customHeight="1" x14ac:dyDescent="0.2">
      <c r="A14" s="46">
        <v>2</v>
      </c>
      <c r="B14" s="43" t="s">
        <v>39</v>
      </c>
      <c r="C14" s="43">
        <v>0.25</v>
      </c>
      <c r="D14" s="11">
        <v>1</v>
      </c>
      <c r="E14" s="10" t="s">
        <v>40</v>
      </c>
      <c r="F14" s="10">
        <v>0.16</v>
      </c>
      <c r="G14" s="10">
        <v>4</v>
      </c>
      <c r="H14" s="10">
        <v>4</v>
      </c>
      <c r="I14" s="10">
        <v>4</v>
      </c>
      <c r="J14" s="10">
        <v>4</v>
      </c>
      <c r="K14" s="10">
        <v>4</v>
      </c>
      <c r="L14" s="10">
        <v>4</v>
      </c>
      <c r="M14" s="10">
        <v>4</v>
      </c>
      <c r="N14" s="10">
        <v>4</v>
      </c>
      <c r="O14" s="10">
        <v>4</v>
      </c>
      <c r="P14" s="10">
        <v>4</v>
      </c>
      <c r="Q14" s="10">
        <v>4</v>
      </c>
      <c r="R14" s="10">
        <v>2</v>
      </c>
      <c r="S14" s="10">
        <v>4</v>
      </c>
      <c r="T14" s="10">
        <v>4</v>
      </c>
      <c r="U14" s="10">
        <v>4</v>
      </c>
      <c r="V14" s="10">
        <v>4</v>
      </c>
      <c r="W14" s="10">
        <v>1</v>
      </c>
      <c r="X14" s="10">
        <v>2</v>
      </c>
      <c r="Y14" s="10">
        <v>1</v>
      </c>
      <c r="Z14" s="10">
        <v>2</v>
      </c>
      <c r="AA14" s="10">
        <v>1</v>
      </c>
      <c r="AB14" s="10">
        <v>0</v>
      </c>
      <c r="AC14" s="10">
        <v>1</v>
      </c>
      <c r="AD14" s="10">
        <v>1</v>
      </c>
      <c r="AE14" s="10">
        <v>0</v>
      </c>
      <c r="AF14" s="10">
        <v>0</v>
      </c>
      <c r="AG14" s="10">
        <v>0</v>
      </c>
      <c r="AH14" s="10">
        <v>0</v>
      </c>
      <c r="AI14" s="10">
        <v>4</v>
      </c>
      <c r="AJ14" s="10">
        <v>4</v>
      </c>
      <c r="AK14" s="10">
        <v>4</v>
      </c>
      <c r="AL14" s="10">
        <v>4</v>
      </c>
      <c r="AM14" s="10">
        <v>4</v>
      </c>
      <c r="AN14" s="10">
        <v>4</v>
      </c>
      <c r="AO14" s="10">
        <v>4</v>
      </c>
      <c r="AP14" s="10">
        <v>4</v>
      </c>
      <c r="AQ14" s="10">
        <v>4</v>
      </c>
      <c r="AR14" s="10">
        <v>2</v>
      </c>
      <c r="AS14" s="10">
        <v>4</v>
      </c>
      <c r="AT14" s="10">
        <v>4</v>
      </c>
      <c r="AU14" s="10">
        <v>4</v>
      </c>
      <c r="AV14" s="10">
        <v>4</v>
      </c>
      <c r="AW14" s="10">
        <v>4</v>
      </c>
      <c r="AX14" s="10">
        <v>4</v>
      </c>
      <c r="AY14" s="10">
        <v>2</v>
      </c>
      <c r="AZ14" s="10">
        <v>2</v>
      </c>
      <c r="BA14" s="10">
        <v>2</v>
      </c>
      <c r="BB14" s="10">
        <v>2</v>
      </c>
    </row>
    <row r="15" spans="1:58" ht="12.75" customHeight="1" x14ac:dyDescent="0.2">
      <c r="A15" s="44"/>
      <c r="B15" s="44"/>
      <c r="C15" s="44"/>
      <c r="D15" s="11">
        <v>2</v>
      </c>
      <c r="E15" s="10" t="s">
        <v>41</v>
      </c>
      <c r="F15" s="10">
        <v>0.3</v>
      </c>
      <c r="G15" s="10">
        <v>4</v>
      </c>
      <c r="H15" s="10">
        <v>2</v>
      </c>
      <c r="I15" s="10">
        <v>4</v>
      </c>
      <c r="J15" s="10">
        <v>3</v>
      </c>
      <c r="K15" s="10">
        <v>2</v>
      </c>
      <c r="L15" s="10">
        <v>3</v>
      </c>
      <c r="M15" s="10">
        <v>3</v>
      </c>
      <c r="N15" s="10">
        <v>3</v>
      </c>
      <c r="O15" s="10">
        <v>4</v>
      </c>
      <c r="P15" s="10">
        <v>4</v>
      </c>
      <c r="Q15" s="10">
        <v>4</v>
      </c>
      <c r="R15" s="10">
        <v>3</v>
      </c>
      <c r="S15" s="10">
        <v>4</v>
      </c>
      <c r="T15" s="10">
        <v>4</v>
      </c>
      <c r="U15" s="10">
        <v>3</v>
      </c>
      <c r="V15" s="10">
        <v>3</v>
      </c>
      <c r="W15" s="10">
        <v>2</v>
      </c>
      <c r="X15" s="10">
        <v>2</v>
      </c>
      <c r="Y15" s="10">
        <v>2</v>
      </c>
      <c r="Z15" s="10">
        <v>2</v>
      </c>
      <c r="AA15" s="10">
        <v>1</v>
      </c>
      <c r="AB15" s="10">
        <v>0</v>
      </c>
      <c r="AC15" s="10">
        <v>1</v>
      </c>
      <c r="AD15" s="10">
        <v>1</v>
      </c>
      <c r="AE15" s="10">
        <v>0</v>
      </c>
      <c r="AF15" s="10">
        <v>0</v>
      </c>
      <c r="AG15" s="10">
        <v>0</v>
      </c>
      <c r="AH15" s="10">
        <v>0</v>
      </c>
      <c r="AI15" s="10">
        <v>2</v>
      </c>
      <c r="AJ15" s="10">
        <v>3</v>
      </c>
      <c r="AK15" s="10">
        <v>3</v>
      </c>
      <c r="AL15" s="10">
        <v>3</v>
      </c>
      <c r="AM15" s="10">
        <v>4</v>
      </c>
      <c r="AN15" s="10">
        <v>3</v>
      </c>
      <c r="AO15" s="10">
        <v>4</v>
      </c>
      <c r="AP15" s="10">
        <v>4</v>
      </c>
      <c r="AQ15" s="10">
        <v>3</v>
      </c>
      <c r="AR15" s="10">
        <v>1</v>
      </c>
      <c r="AS15" s="10">
        <v>3</v>
      </c>
      <c r="AT15" s="10">
        <v>2</v>
      </c>
      <c r="AU15" s="10">
        <v>2</v>
      </c>
      <c r="AV15" s="10">
        <v>3</v>
      </c>
      <c r="AW15" s="10">
        <v>3</v>
      </c>
      <c r="AX15" s="10">
        <v>3</v>
      </c>
      <c r="AY15" s="10">
        <v>2</v>
      </c>
      <c r="AZ15" s="10">
        <v>3</v>
      </c>
      <c r="BA15" s="10">
        <v>2</v>
      </c>
      <c r="BB15" s="10">
        <v>2</v>
      </c>
    </row>
    <row r="16" spans="1:58" ht="25.5" customHeight="1" x14ac:dyDescent="0.2">
      <c r="A16" s="44"/>
      <c r="B16" s="44"/>
      <c r="C16" s="44"/>
      <c r="D16" s="11">
        <v>3</v>
      </c>
      <c r="E16" s="10" t="s">
        <v>42</v>
      </c>
      <c r="F16" s="10">
        <v>0.3</v>
      </c>
      <c r="G16" s="10">
        <v>0</v>
      </c>
      <c r="H16" s="10">
        <v>2</v>
      </c>
      <c r="I16" s="10">
        <v>0</v>
      </c>
      <c r="J16" s="10">
        <v>3</v>
      </c>
      <c r="K16" s="10">
        <v>3</v>
      </c>
      <c r="L16" s="10">
        <v>3</v>
      </c>
      <c r="M16" s="10">
        <v>2</v>
      </c>
      <c r="N16" s="10">
        <v>3</v>
      </c>
      <c r="O16" s="10">
        <v>4</v>
      </c>
      <c r="P16" s="10">
        <v>4</v>
      </c>
      <c r="Q16" s="10">
        <v>4</v>
      </c>
      <c r="R16" s="10">
        <v>3</v>
      </c>
      <c r="S16" s="10">
        <v>3</v>
      </c>
      <c r="T16" s="10">
        <v>3</v>
      </c>
      <c r="U16" s="10">
        <v>3</v>
      </c>
      <c r="V16" s="10">
        <v>3</v>
      </c>
      <c r="W16" s="10">
        <v>3</v>
      </c>
      <c r="X16" s="10">
        <v>3</v>
      </c>
      <c r="Y16" s="10">
        <v>2</v>
      </c>
      <c r="Z16" s="10">
        <v>3</v>
      </c>
      <c r="AA16" s="10">
        <v>2</v>
      </c>
      <c r="AB16" s="10">
        <v>0</v>
      </c>
      <c r="AC16" s="10">
        <v>0</v>
      </c>
      <c r="AD16" s="10">
        <v>0</v>
      </c>
      <c r="AE16" s="10">
        <v>0</v>
      </c>
      <c r="AF16" s="10">
        <v>1</v>
      </c>
      <c r="AG16" s="10">
        <v>0</v>
      </c>
      <c r="AH16" s="10">
        <v>0</v>
      </c>
      <c r="AI16" s="10">
        <v>2</v>
      </c>
      <c r="AJ16" s="10">
        <v>3</v>
      </c>
      <c r="AK16" s="10">
        <v>3</v>
      </c>
      <c r="AL16" s="10">
        <v>3</v>
      </c>
      <c r="AM16" s="10">
        <v>4</v>
      </c>
      <c r="AN16" s="10">
        <v>3</v>
      </c>
      <c r="AO16" s="10">
        <v>3</v>
      </c>
      <c r="AP16" s="10">
        <v>4</v>
      </c>
      <c r="AQ16" s="10">
        <v>0</v>
      </c>
      <c r="AR16" s="10">
        <v>2</v>
      </c>
      <c r="AS16" s="10">
        <v>0</v>
      </c>
      <c r="AT16" s="10">
        <v>2</v>
      </c>
      <c r="AU16" s="10">
        <v>1</v>
      </c>
      <c r="AV16" s="10">
        <v>2</v>
      </c>
      <c r="AW16" s="10">
        <v>2</v>
      </c>
      <c r="AX16" s="10">
        <v>2</v>
      </c>
      <c r="AY16" s="10">
        <v>2</v>
      </c>
      <c r="AZ16" s="10">
        <v>2</v>
      </c>
      <c r="BA16" s="10">
        <v>2</v>
      </c>
      <c r="BB16" s="10">
        <v>3</v>
      </c>
    </row>
    <row r="17" spans="1:58" ht="25.5" customHeight="1" x14ac:dyDescent="0.2">
      <c r="A17" s="45"/>
      <c r="B17" s="45"/>
      <c r="C17" s="45"/>
      <c r="D17" s="11">
        <v>4</v>
      </c>
      <c r="E17" s="10" t="s">
        <v>43</v>
      </c>
      <c r="F17" s="10">
        <v>0.24</v>
      </c>
      <c r="G17" s="10">
        <v>4</v>
      </c>
      <c r="H17" s="10">
        <v>4</v>
      </c>
      <c r="I17" s="10">
        <v>4</v>
      </c>
      <c r="J17" s="10">
        <v>4</v>
      </c>
      <c r="K17" s="10">
        <v>4</v>
      </c>
      <c r="L17" s="10">
        <v>4</v>
      </c>
      <c r="M17" s="10">
        <v>4</v>
      </c>
      <c r="N17" s="10">
        <v>4</v>
      </c>
      <c r="O17" s="10">
        <v>4</v>
      </c>
      <c r="P17" s="10">
        <v>4</v>
      </c>
      <c r="Q17" s="10">
        <v>4</v>
      </c>
      <c r="R17" s="10">
        <v>2</v>
      </c>
      <c r="S17" s="10">
        <v>3</v>
      </c>
      <c r="T17" s="10">
        <v>4</v>
      </c>
      <c r="U17" s="10">
        <v>4</v>
      </c>
      <c r="V17" s="10">
        <v>3</v>
      </c>
      <c r="W17" s="10">
        <v>2</v>
      </c>
      <c r="X17" s="10">
        <v>2</v>
      </c>
      <c r="Y17" s="10">
        <v>2</v>
      </c>
      <c r="Z17" s="10">
        <v>3</v>
      </c>
      <c r="AA17" s="10">
        <v>3</v>
      </c>
      <c r="AB17" s="10">
        <v>1</v>
      </c>
      <c r="AC17" s="10">
        <v>2</v>
      </c>
      <c r="AD17" s="10">
        <v>2</v>
      </c>
      <c r="AE17" s="10">
        <v>0</v>
      </c>
      <c r="AF17" s="10">
        <v>1</v>
      </c>
      <c r="AG17" s="10">
        <v>0</v>
      </c>
      <c r="AH17" s="10">
        <v>0</v>
      </c>
      <c r="AI17" s="10">
        <v>4</v>
      </c>
      <c r="AJ17" s="10">
        <v>4</v>
      </c>
      <c r="AK17" s="10">
        <v>4</v>
      </c>
      <c r="AL17" s="10">
        <v>4</v>
      </c>
      <c r="AM17" s="10">
        <v>3</v>
      </c>
      <c r="AN17" s="10">
        <v>3</v>
      </c>
      <c r="AO17" s="10">
        <v>3</v>
      </c>
      <c r="AP17" s="10">
        <v>3</v>
      </c>
      <c r="AQ17" s="10">
        <v>3</v>
      </c>
      <c r="AR17" s="10">
        <v>3</v>
      </c>
      <c r="AS17" s="10">
        <v>4</v>
      </c>
      <c r="AT17" s="10">
        <v>3</v>
      </c>
      <c r="AU17" s="10">
        <v>4</v>
      </c>
      <c r="AV17" s="10">
        <v>4</v>
      </c>
      <c r="AW17" s="10">
        <v>4</v>
      </c>
      <c r="AX17" s="10">
        <v>4</v>
      </c>
      <c r="AY17" s="10">
        <v>2</v>
      </c>
      <c r="AZ17" s="10">
        <v>2</v>
      </c>
      <c r="BA17" s="10">
        <v>2</v>
      </c>
      <c r="BB17" s="10">
        <v>3</v>
      </c>
    </row>
    <row r="18" spans="1:58" ht="12.75" customHeight="1" x14ac:dyDescent="0.2">
      <c r="A18" s="10"/>
      <c r="B18" s="10"/>
      <c r="C18" s="10">
        <v>1</v>
      </c>
      <c r="D18" s="10"/>
      <c r="E18" s="10" t="s">
        <v>26</v>
      </c>
      <c r="F18" s="10">
        <f>SUM(F14:F17)</f>
        <v>1</v>
      </c>
      <c r="G18" s="10">
        <f t="shared" ref="G18:BB18" si="1">(G14*$F$14+$F$15*G15+$F$16*G16+$F$17*G17)*$C$14</f>
        <v>0.7</v>
      </c>
      <c r="H18" s="10">
        <f t="shared" si="1"/>
        <v>0.7</v>
      </c>
      <c r="I18" s="10">
        <f t="shared" si="1"/>
        <v>0.7</v>
      </c>
      <c r="J18" s="10">
        <f t="shared" si="1"/>
        <v>0.85</v>
      </c>
      <c r="K18" s="10">
        <f t="shared" si="1"/>
        <v>0.77499999999999991</v>
      </c>
      <c r="L18" s="10">
        <f t="shared" si="1"/>
        <v>0.85</v>
      </c>
      <c r="M18" s="10">
        <f t="shared" si="1"/>
        <v>0.77500000000000002</v>
      </c>
      <c r="N18" s="10">
        <f t="shared" si="1"/>
        <v>0.85</v>
      </c>
      <c r="O18" s="10">
        <f t="shared" si="1"/>
        <v>1</v>
      </c>
      <c r="P18" s="10">
        <f t="shared" si="1"/>
        <v>1</v>
      </c>
      <c r="Q18" s="10">
        <f t="shared" si="1"/>
        <v>1</v>
      </c>
      <c r="R18" s="10">
        <f t="shared" si="1"/>
        <v>0.65</v>
      </c>
      <c r="S18" s="10">
        <f t="shared" si="1"/>
        <v>0.86499999999999999</v>
      </c>
      <c r="T18" s="10">
        <f t="shared" si="1"/>
        <v>0.92499999999999993</v>
      </c>
      <c r="U18" s="10">
        <f t="shared" si="1"/>
        <v>0.85</v>
      </c>
      <c r="V18" s="10">
        <f t="shared" si="1"/>
        <v>0.79</v>
      </c>
      <c r="W18" s="10">
        <f t="shared" si="1"/>
        <v>0.53499999999999992</v>
      </c>
      <c r="X18" s="10">
        <f t="shared" si="1"/>
        <v>0.57499999999999996</v>
      </c>
      <c r="Y18" s="10">
        <f t="shared" si="1"/>
        <v>0.45999999999999996</v>
      </c>
      <c r="Z18" s="10">
        <f t="shared" si="1"/>
        <v>0.63500000000000001</v>
      </c>
      <c r="AA18" s="10">
        <f t="shared" si="1"/>
        <v>0.44500000000000001</v>
      </c>
      <c r="AB18" s="10">
        <f t="shared" si="1"/>
        <v>0.06</v>
      </c>
      <c r="AC18" s="10">
        <f t="shared" si="1"/>
        <v>0.23499999999999999</v>
      </c>
      <c r="AD18" s="10">
        <f t="shared" si="1"/>
        <v>0.23499999999999999</v>
      </c>
      <c r="AE18" s="10">
        <f t="shared" si="1"/>
        <v>0</v>
      </c>
      <c r="AF18" s="10">
        <f t="shared" si="1"/>
        <v>0.13500000000000001</v>
      </c>
      <c r="AG18" s="10">
        <f t="shared" si="1"/>
        <v>0</v>
      </c>
      <c r="AH18" s="10">
        <f t="shared" si="1"/>
        <v>0</v>
      </c>
      <c r="AI18" s="10">
        <f t="shared" si="1"/>
        <v>0.7</v>
      </c>
      <c r="AJ18" s="10">
        <f t="shared" si="1"/>
        <v>0.85</v>
      </c>
      <c r="AK18" s="10">
        <f t="shared" si="1"/>
        <v>0.85</v>
      </c>
      <c r="AL18" s="10">
        <f t="shared" si="1"/>
        <v>0.85</v>
      </c>
      <c r="AM18" s="10">
        <f t="shared" si="1"/>
        <v>0.94</v>
      </c>
      <c r="AN18" s="10">
        <f t="shared" si="1"/>
        <v>0.79</v>
      </c>
      <c r="AO18" s="10">
        <f t="shared" si="1"/>
        <v>0.86499999999999999</v>
      </c>
      <c r="AP18" s="10">
        <f t="shared" si="1"/>
        <v>0.94</v>
      </c>
      <c r="AQ18" s="10">
        <f t="shared" si="1"/>
        <v>0.56499999999999995</v>
      </c>
      <c r="AR18" s="10">
        <f t="shared" si="1"/>
        <v>0.48499999999999999</v>
      </c>
      <c r="AS18" s="10">
        <f t="shared" si="1"/>
        <v>0.625</v>
      </c>
      <c r="AT18" s="10">
        <f t="shared" si="1"/>
        <v>0.6399999999999999</v>
      </c>
      <c r="AU18" s="10">
        <f t="shared" si="1"/>
        <v>0.625</v>
      </c>
      <c r="AV18" s="10">
        <f t="shared" si="1"/>
        <v>0.77500000000000002</v>
      </c>
      <c r="AW18" s="10">
        <f t="shared" si="1"/>
        <v>0.77500000000000002</v>
      </c>
      <c r="AX18" s="10">
        <f t="shared" si="1"/>
        <v>0.77500000000000002</v>
      </c>
      <c r="AY18" s="10">
        <f t="shared" si="1"/>
        <v>0.5</v>
      </c>
      <c r="AZ18" s="10">
        <f t="shared" si="1"/>
        <v>0.57499999999999996</v>
      </c>
      <c r="BA18" s="10">
        <f t="shared" si="1"/>
        <v>0.5</v>
      </c>
      <c r="BB18" s="10">
        <f t="shared" si="1"/>
        <v>0.63500000000000001</v>
      </c>
    </row>
    <row r="19" spans="1:58" ht="12.75" customHeight="1" x14ac:dyDescent="0.2">
      <c r="A19" s="14"/>
      <c r="B19" s="14"/>
      <c r="C19" s="14"/>
      <c r="D19" s="15"/>
      <c r="E19" s="10" t="s">
        <v>28</v>
      </c>
      <c r="F19" s="16"/>
      <c r="G19" s="14"/>
      <c r="H19" s="14"/>
      <c r="I19" s="14"/>
      <c r="J19" s="14">
        <f>AVERAGE(G13:J13)+AVERAGE(G18:J18)+'Оформлення курсу'!H9</f>
        <v>2.895</v>
      </c>
      <c r="K19" s="14"/>
      <c r="L19" s="14"/>
      <c r="M19" s="14"/>
      <c r="N19" s="14">
        <f>AVERAGE(K13:N13)+AVERAGE(K18:N18)+'Оформлення курсу'!J9</f>
        <v>3.2612499999999995</v>
      </c>
      <c r="O19" s="14"/>
      <c r="P19" s="14"/>
      <c r="Q19" s="14"/>
      <c r="R19" s="14">
        <f>AVERAGE(O13:R13)+AVERAGE(O18:R18)+'Оформлення курсу'!L9</f>
        <v>3.3449999999999998</v>
      </c>
      <c r="S19" s="14"/>
      <c r="T19" s="14"/>
      <c r="U19" s="14"/>
      <c r="V19" s="14">
        <f>AVERAGE(S13:V13)+AVERAGE(S18:V18)+'Оформлення курсу'!N9</f>
        <v>3.0662500000000001</v>
      </c>
      <c r="W19" s="14"/>
      <c r="X19" s="14"/>
      <c r="Y19" s="14"/>
      <c r="Z19" s="14">
        <f>AVERAGE(W13:Z13)+AVERAGE(W18:Z18)+'Оформлення курсу'!P9</f>
        <v>3.085</v>
      </c>
      <c r="AA19" s="14"/>
      <c r="AB19" s="14"/>
      <c r="AC19" s="14"/>
      <c r="AD19" s="14">
        <f>AVERAGE(AA13:AD13)+AVERAGE(AA18:AD18)+'Оформлення курсу'!R9</f>
        <v>2.1437499999999998</v>
      </c>
      <c r="AE19" s="14"/>
      <c r="AF19" s="14"/>
      <c r="AG19" s="14"/>
      <c r="AH19" s="14">
        <f>AVERAGE(AE13:AH13)+AVERAGE(AE18:AH18)+'Оформлення курсу'!T9</f>
        <v>1.47875</v>
      </c>
      <c r="AI19" s="14"/>
      <c r="AJ19" s="14"/>
      <c r="AK19" s="14"/>
      <c r="AL19" s="14">
        <f>AVERAGE(AI13:AL13)+AVERAGE(AI18:AL18)+'Оформлення курсу'!X9</f>
        <v>3.3262499999999999</v>
      </c>
      <c r="AM19" s="14"/>
      <c r="AN19" s="14"/>
      <c r="AO19" s="14"/>
      <c r="AP19" s="14">
        <f>AVERAGE(AM13:AP13)+AVERAGE(AM18:AP18)+'Оформлення курсу'!AB9</f>
        <v>3.5525000000000002</v>
      </c>
      <c r="AQ19" s="14"/>
      <c r="AR19" s="14"/>
      <c r="AS19" s="14"/>
      <c r="AT19" s="14">
        <f>AVERAGE(AQ13:AT13)+AVERAGE(AQ18:AT18)+'Оформлення курсу'!AF9</f>
        <v>2.1612499999999999</v>
      </c>
      <c r="AU19" s="14"/>
      <c r="AV19" s="14"/>
      <c r="AW19" s="14"/>
      <c r="AX19" s="14">
        <f>AVERAGE(AU13:AX13)+AVERAGE(AU18:AX18)+'Оформлення курсу'!AJ9</f>
        <v>2.4525000000000001</v>
      </c>
      <c r="AY19" s="14"/>
      <c r="AZ19" s="14"/>
      <c r="BA19" s="14"/>
      <c r="BB19" s="14">
        <f>AVERAGE(AY13:BB13)+AVERAGE(AY18:BB18)+'Оформлення курсу'!AN9</f>
        <v>2.2749999999999999</v>
      </c>
    </row>
    <row r="20" spans="1:58" ht="16.5" customHeight="1" x14ac:dyDescent="0.25">
      <c r="A20" s="5"/>
      <c r="B20" s="5"/>
      <c r="C20" s="5"/>
      <c r="D20" s="5"/>
      <c r="E20" s="24" t="s">
        <v>44</v>
      </c>
      <c r="F20" s="25"/>
      <c r="G20" s="25"/>
      <c r="H20" s="25"/>
      <c r="I20" s="25"/>
      <c r="J20" s="26">
        <f t="shared" ref="J20" si="2">RANK(J19,$J$19:$BB$19,0)</f>
        <v>7</v>
      </c>
      <c r="K20" s="26"/>
      <c r="L20" s="26"/>
      <c r="M20" s="26"/>
      <c r="N20" s="26">
        <f t="shared" ref="N20" si="3">RANK(N19,$J$19:$BB$19,0)</f>
        <v>4</v>
      </c>
      <c r="O20" s="26"/>
      <c r="P20" s="26"/>
      <c r="Q20" s="26"/>
      <c r="R20" s="26">
        <f t="shared" ref="R20" si="4">RANK(R19,$J$19:$BB$19,0)</f>
        <v>2</v>
      </c>
      <c r="S20" s="26"/>
      <c r="T20" s="26"/>
      <c r="U20" s="26"/>
      <c r="V20" s="26">
        <f t="shared" ref="V20" si="5">RANK(V19,$J$19:$BB$19,0)</f>
        <v>6</v>
      </c>
      <c r="W20" s="26"/>
      <c r="X20" s="26"/>
      <c r="Y20" s="26"/>
      <c r="Z20" s="26">
        <f t="shared" ref="Z20" si="6">RANK(Z19,$J$19:$BB$19,0)</f>
        <v>5</v>
      </c>
      <c r="AA20" s="26"/>
      <c r="AB20" s="26"/>
      <c r="AC20" s="26"/>
      <c r="AD20" s="26">
        <f>RANK(AD19,$J$19:$BB$19,0)</f>
        <v>11</v>
      </c>
      <c r="AE20" s="26"/>
      <c r="AF20" s="26"/>
      <c r="AG20" s="26"/>
      <c r="AH20" s="26">
        <f>RANK(AH19,$J$19:$BB$19,0)</f>
        <v>12</v>
      </c>
      <c r="AI20" s="26"/>
      <c r="AJ20" s="26"/>
      <c r="AK20" s="26"/>
      <c r="AL20" s="26">
        <f>RANK(AL19,$J$19:$BB$19,0)</f>
        <v>3</v>
      </c>
      <c r="AM20" s="26"/>
      <c r="AN20" s="26"/>
      <c r="AO20" s="26"/>
      <c r="AP20" s="26">
        <f>RANK(AP19,$J$19:$BB$19,0)</f>
        <v>1</v>
      </c>
      <c r="AQ20" s="26"/>
      <c r="AR20" s="26"/>
      <c r="AS20" s="26"/>
      <c r="AT20" s="26">
        <f>RANK(AT19,$J$19:$BB$19,0)</f>
        <v>10</v>
      </c>
      <c r="AU20" s="26"/>
      <c r="AV20" s="26"/>
      <c r="AW20" s="26"/>
      <c r="AX20" s="26">
        <f>RANK(AX19,$J$19:$BB$19,0)</f>
        <v>8</v>
      </c>
      <c r="AY20" s="26"/>
      <c r="AZ20" s="26"/>
      <c r="BA20" s="26"/>
      <c r="BB20" s="26">
        <f>RANK(BB19,$J$19:$BB$19,0)</f>
        <v>9</v>
      </c>
    </row>
    <row r="21" spans="1:58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8" ht="12.75" customHeight="1" x14ac:dyDescent="0.2">
      <c r="A22" s="1"/>
      <c r="B22" s="1"/>
      <c r="C22" s="1"/>
      <c r="D22" s="1"/>
      <c r="E22" s="2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8" ht="12.75" customHeight="1" x14ac:dyDescent="0.2">
      <c r="A23" s="1"/>
      <c r="B23" s="1"/>
      <c r="C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8" ht="12.75" customHeight="1" x14ac:dyDescent="0.2">
      <c r="A24" s="1"/>
      <c r="B24" s="1"/>
      <c r="C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8" ht="14.25" customHeight="1" x14ac:dyDescent="0.2">
      <c r="A25" s="1"/>
      <c r="B25" s="1"/>
      <c r="C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8" ht="12.75" customHeight="1" x14ac:dyDescent="0.2">
      <c r="A26" s="1"/>
      <c r="B26" s="1"/>
      <c r="C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8" ht="12.75" customHeight="1" x14ac:dyDescent="0.2">
      <c r="A27" s="1"/>
      <c r="B27" s="1"/>
      <c r="C27" s="1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2.75" customHeight="1" x14ac:dyDescent="0.3">
      <c r="A28" s="1"/>
      <c r="B28" s="1"/>
      <c r="C28" s="1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8" ht="25.5" customHeight="1" x14ac:dyDescent="0.2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8" ht="25.5" customHeight="1" x14ac:dyDescent="0.2">
      <c r="A30" s="1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8" ht="38.25" customHeight="1" x14ac:dyDescent="0.2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8" ht="38.25" customHeight="1" x14ac:dyDescent="0.2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5.5" customHeight="1" x14ac:dyDescent="0.2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25.5" customHeight="1" x14ac:dyDescent="0.2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5.75" customHeight="1" x14ac:dyDescent="0.2">
      <c r="H235" s="1"/>
      <c r="L235" s="1"/>
      <c r="U235" s="1"/>
      <c r="X235" s="1"/>
      <c r="AC235" s="1"/>
      <c r="AF235" s="1"/>
      <c r="AJ235" s="1"/>
      <c r="AN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5.75" customHeight="1" x14ac:dyDescent="0.2">
      <c r="H236" s="1"/>
      <c r="L236" s="1"/>
      <c r="U236" s="1"/>
      <c r="X236" s="1"/>
      <c r="AC236" s="1"/>
      <c r="AF236" s="1"/>
      <c r="AJ236" s="1"/>
      <c r="AN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5.75" customHeight="1" x14ac:dyDescent="0.2">
      <c r="H237" s="1"/>
      <c r="L237" s="1"/>
      <c r="U237" s="1"/>
      <c r="X237" s="1"/>
      <c r="AC237" s="1"/>
      <c r="AF237" s="1"/>
      <c r="AJ237" s="1"/>
      <c r="AN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5.75" customHeight="1" x14ac:dyDescent="0.2">
      <c r="H238" s="1"/>
      <c r="L238" s="1"/>
      <c r="U238" s="1"/>
      <c r="X238" s="1"/>
      <c r="AC238" s="1"/>
      <c r="AF238" s="1"/>
      <c r="AJ238" s="1"/>
      <c r="AN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5.75" customHeight="1" x14ac:dyDescent="0.2">
      <c r="H239" s="1"/>
      <c r="L239" s="1"/>
      <c r="U239" s="1"/>
      <c r="X239" s="1"/>
      <c r="AC239" s="1"/>
      <c r="AF239" s="1"/>
      <c r="AJ239" s="1"/>
      <c r="AN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5.75" customHeight="1" x14ac:dyDescent="0.2">
      <c r="H240" s="1"/>
      <c r="L240" s="1"/>
      <c r="U240" s="1"/>
      <c r="X240" s="1"/>
      <c r="AC240" s="1"/>
      <c r="AF240" s="1"/>
      <c r="AJ240" s="1"/>
      <c r="AN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8:54" ht="15.75" customHeight="1" x14ac:dyDescent="0.2">
      <c r="H241" s="1"/>
      <c r="L241" s="1"/>
      <c r="U241" s="1"/>
      <c r="X241" s="1"/>
      <c r="AC241" s="1"/>
      <c r="AF241" s="1"/>
      <c r="AJ241" s="1"/>
      <c r="AN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8:54" ht="15.75" customHeight="1" x14ac:dyDescent="0.2">
      <c r="H242" s="1"/>
      <c r="L242" s="1"/>
      <c r="U242" s="1"/>
      <c r="X242" s="1"/>
      <c r="AC242" s="1"/>
      <c r="AF242" s="1"/>
      <c r="AJ242" s="1"/>
      <c r="AN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8:54" ht="15.75" customHeight="1" x14ac:dyDescent="0.2">
      <c r="H243" s="1"/>
      <c r="L243" s="1"/>
      <c r="U243" s="1"/>
      <c r="X243" s="1"/>
      <c r="AC243" s="1"/>
      <c r="AF243" s="1"/>
      <c r="AJ243" s="1"/>
      <c r="AN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8:54" ht="15.75" customHeight="1" x14ac:dyDescent="0.2">
      <c r="H244" s="1"/>
      <c r="L244" s="1"/>
      <c r="U244" s="1"/>
      <c r="X244" s="1"/>
      <c r="AC244" s="1"/>
      <c r="AF244" s="1"/>
      <c r="AJ244" s="1"/>
      <c r="AN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8:54" ht="15.75" customHeight="1" x14ac:dyDescent="0.2">
      <c r="H245" s="1"/>
      <c r="L245" s="1"/>
      <c r="U245" s="1"/>
      <c r="X245" s="1"/>
      <c r="AC245" s="1"/>
      <c r="AF245" s="1"/>
      <c r="AJ245" s="1"/>
      <c r="AN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8:54" ht="15.75" customHeight="1" x14ac:dyDescent="0.2">
      <c r="H246" s="1"/>
      <c r="L246" s="1"/>
      <c r="U246" s="1"/>
      <c r="X246" s="1"/>
      <c r="AC246" s="1"/>
      <c r="AF246" s="1"/>
      <c r="AJ246" s="1"/>
      <c r="AN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8:54" ht="15.75" customHeight="1" x14ac:dyDescent="0.2">
      <c r="H247" s="1"/>
      <c r="L247" s="1"/>
      <c r="U247" s="1"/>
      <c r="X247" s="1"/>
      <c r="AC247" s="1"/>
      <c r="AF247" s="1"/>
      <c r="AJ247" s="1"/>
      <c r="AN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8:54" ht="15.75" customHeight="1" x14ac:dyDescent="0.2">
      <c r="H248" s="1"/>
      <c r="L248" s="1"/>
      <c r="U248" s="1"/>
      <c r="X248" s="1"/>
      <c r="AC248" s="1"/>
      <c r="AF248" s="1"/>
      <c r="AJ248" s="1"/>
      <c r="AN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8:54" ht="15.75" customHeight="1" x14ac:dyDescent="0.2">
      <c r="H249" s="1"/>
      <c r="L249" s="1"/>
      <c r="U249" s="1"/>
      <c r="X249" s="1"/>
      <c r="AC249" s="1"/>
      <c r="AF249" s="1"/>
      <c r="AJ249" s="1"/>
      <c r="AN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8:54" ht="15.75" customHeight="1" x14ac:dyDescent="0.2">
      <c r="H250" s="1"/>
      <c r="L250" s="1"/>
      <c r="U250" s="1"/>
      <c r="X250" s="1"/>
      <c r="AC250" s="1"/>
      <c r="AF250" s="1"/>
      <c r="AJ250" s="1"/>
      <c r="AN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8:54" ht="15.75" customHeight="1" x14ac:dyDescent="0.2">
      <c r="H251" s="1"/>
      <c r="L251" s="1"/>
      <c r="U251" s="1"/>
      <c r="X251" s="1"/>
      <c r="AC251" s="1"/>
      <c r="AF251" s="1"/>
      <c r="AJ251" s="1"/>
      <c r="AN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8:54" ht="15.75" customHeight="1" x14ac:dyDescent="0.2">
      <c r="H252" s="1"/>
      <c r="L252" s="1"/>
      <c r="U252" s="1"/>
      <c r="X252" s="1"/>
      <c r="AC252" s="1"/>
      <c r="AF252" s="1"/>
      <c r="AJ252" s="1"/>
      <c r="AN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8:54" ht="15.75" customHeight="1" x14ac:dyDescent="0.2">
      <c r="H253" s="1"/>
      <c r="L253" s="1"/>
      <c r="U253" s="1"/>
      <c r="X253" s="1"/>
      <c r="AC253" s="1"/>
      <c r="AF253" s="1"/>
      <c r="AJ253" s="1"/>
      <c r="AN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8:54" ht="15.75" customHeight="1" x14ac:dyDescent="0.2">
      <c r="H254" s="1"/>
      <c r="L254" s="1"/>
      <c r="U254" s="1"/>
      <c r="X254" s="1"/>
      <c r="AC254" s="1"/>
      <c r="AF254" s="1"/>
      <c r="AJ254" s="1"/>
      <c r="AN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8:54" ht="15.75" customHeight="1" x14ac:dyDescent="0.2">
      <c r="H255" s="1"/>
      <c r="L255" s="1"/>
      <c r="U255" s="1"/>
      <c r="X255" s="1"/>
      <c r="AC255" s="1"/>
      <c r="AF255" s="1"/>
      <c r="AJ255" s="1"/>
      <c r="AN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8:54" ht="15.75" customHeight="1" x14ac:dyDescent="0.2">
      <c r="H256" s="1"/>
      <c r="L256" s="1"/>
      <c r="U256" s="1"/>
      <c r="X256" s="1"/>
      <c r="AC256" s="1"/>
      <c r="AF256" s="1"/>
      <c r="AJ256" s="1"/>
      <c r="AN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8:54" ht="15.75" customHeight="1" x14ac:dyDescent="0.2">
      <c r="H257" s="1"/>
      <c r="L257" s="1"/>
      <c r="U257" s="1"/>
      <c r="X257" s="1"/>
      <c r="AC257" s="1"/>
      <c r="AF257" s="1"/>
      <c r="AJ257" s="1"/>
      <c r="AN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8:54" ht="15.75" customHeight="1" x14ac:dyDescent="0.2">
      <c r="H258" s="1"/>
      <c r="L258" s="1"/>
      <c r="U258" s="1"/>
      <c r="X258" s="1"/>
      <c r="AC258" s="1"/>
      <c r="AF258" s="1"/>
      <c r="AJ258" s="1"/>
      <c r="AN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8:54" ht="15.75" customHeight="1" x14ac:dyDescent="0.2">
      <c r="H259" s="1"/>
      <c r="L259" s="1"/>
      <c r="U259" s="1"/>
      <c r="X259" s="1"/>
      <c r="AC259" s="1"/>
      <c r="AF259" s="1"/>
      <c r="AJ259" s="1"/>
      <c r="AN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8:54" ht="15.75" customHeight="1" x14ac:dyDescent="0.2">
      <c r="H260" s="1"/>
      <c r="L260" s="1"/>
      <c r="U260" s="1"/>
      <c r="X260" s="1"/>
      <c r="AC260" s="1"/>
      <c r="AF260" s="1"/>
      <c r="AJ260" s="1"/>
      <c r="AN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8:54" ht="15.75" customHeight="1" x14ac:dyDescent="0.2">
      <c r="H261" s="1"/>
      <c r="L261" s="1"/>
      <c r="U261" s="1"/>
      <c r="X261" s="1"/>
      <c r="AC261" s="1"/>
      <c r="AF261" s="1"/>
      <c r="AJ261" s="1"/>
      <c r="AN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8:54" ht="15.75" customHeight="1" x14ac:dyDescent="0.2">
      <c r="H262" s="1"/>
      <c r="L262" s="1"/>
      <c r="U262" s="1"/>
      <c r="X262" s="1"/>
      <c r="AC262" s="1"/>
      <c r="AF262" s="1"/>
      <c r="AJ262" s="1"/>
      <c r="AN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8:54" ht="15.75" customHeight="1" x14ac:dyDescent="0.2">
      <c r="H263" s="1"/>
      <c r="L263" s="1"/>
      <c r="U263" s="1"/>
      <c r="X263" s="1"/>
      <c r="AC263" s="1"/>
      <c r="AF263" s="1"/>
      <c r="AJ263" s="1"/>
      <c r="AN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8:54" ht="15.75" customHeight="1" x14ac:dyDescent="0.2">
      <c r="H264" s="1"/>
      <c r="L264" s="1"/>
      <c r="U264" s="1"/>
      <c r="X264" s="1"/>
      <c r="AC264" s="1"/>
      <c r="AF264" s="1"/>
      <c r="AJ264" s="1"/>
      <c r="AN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8:54" ht="15.75" customHeight="1" x14ac:dyDescent="0.2">
      <c r="H265" s="1"/>
      <c r="L265" s="1"/>
      <c r="U265" s="1"/>
      <c r="X265" s="1"/>
      <c r="AC265" s="1"/>
      <c r="AF265" s="1"/>
      <c r="AJ265" s="1"/>
      <c r="AN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8:54" ht="15.75" customHeight="1" x14ac:dyDescent="0.2">
      <c r="H266" s="1"/>
      <c r="L266" s="1"/>
      <c r="U266" s="1"/>
      <c r="X266" s="1"/>
      <c r="AC266" s="1"/>
      <c r="AF266" s="1"/>
      <c r="AJ266" s="1"/>
      <c r="AN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8:54" ht="15.75" customHeight="1" x14ac:dyDescent="0.2">
      <c r="H267" s="1"/>
      <c r="L267" s="1"/>
      <c r="U267" s="1"/>
      <c r="X267" s="1"/>
      <c r="AC267" s="1"/>
      <c r="AF267" s="1"/>
      <c r="AJ267" s="1"/>
      <c r="AN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8:54" ht="15.75" customHeight="1" x14ac:dyDescent="0.2">
      <c r="H268" s="1"/>
      <c r="L268" s="1"/>
      <c r="U268" s="1"/>
      <c r="X268" s="1"/>
      <c r="AC268" s="1"/>
      <c r="AF268" s="1"/>
      <c r="AJ268" s="1"/>
      <c r="AN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8:54" ht="15.75" customHeight="1" x14ac:dyDescent="0.2">
      <c r="H269" s="1"/>
      <c r="L269" s="1"/>
      <c r="U269" s="1"/>
      <c r="X269" s="1"/>
      <c r="AC269" s="1"/>
      <c r="AF269" s="1"/>
      <c r="AJ269" s="1"/>
      <c r="AN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8:54" ht="15.75" customHeight="1" x14ac:dyDescent="0.2">
      <c r="H270" s="1"/>
      <c r="L270" s="1"/>
      <c r="U270" s="1"/>
      <c r="X270" s="1"/>
      <c r="AC270" s="1"/>
      <c r="AF270" s="1"/>
      <c r="AJ270" s="1"/>
      <c r="AN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8:54" ht="15.75" customHeight="1" x14ac:dyDescent="0.2">
      <c r="H271" s="1"/>
      <c r="L271" s="1"/>
      <c r="U271" s="1"/>
      <c r="X271" s="1"/>
      <c r="AC271" s="1"/>
      <c r="AF271" s="1"/>
      <c r="AJ271" s="1"/>
      <c r="AN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8:54" ht="15.75" customHeight="1" x14ac:dyDescent="0.2">
      <c r="H272" s="1"/>
      <c r="L272" s="1"/>
      <c r="U272" s="1"/>
      <c r="X272" s="1"/>
      <c r="AC272" s="1"/>
      <c r="AF272" s="1"/>
      <c r="AJ272" s="1"/>
      <c r="AN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8:54" ht="15.75" customHeight="1" x14ac:dyDescent="0.2">
      <c r="H273" s="1"/>
      <c r="L273" s="1"/>
      <c r="U273" s="1"/>
      <c r="X273" s="1"/>
      <c r="AC273" s="1"/>
      <c r="AF273" s="1"/>
      <c r="AJ273" s="1"/>
      <c r="AN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8:54" ht="15.75" customHeight="1" x14ac:dyDescent="0.2">
      <c r="H274" s="1"/>
      <c r="L274" s="1"/>
      <c r="U274" s="1"/>
      <c r="X274" s="1"/>
      <c r="AC274" s="1"/>
      <c r="AF274" s="1"/>
      <c r="AJ274" s="1"/>
      <c r="AN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8:54" ht="15.75" customHeight="1" x14ac:dyDescent="0.2">
      <c r="H275" s="1"/>
      <c r="L275" s="1"/>
      <c r="U275" s="1"/>
      <c r="X275" s="1"/>
      <c r="AC275" s="1"/>
      <c r="AF275" s="1"/>
      <c r="AJ275" s="1"/>
      <c r="AN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8:54" ht="15.75" customHeight="1" x14ac:dyDescent="0.2">
      <c r="H276" s="1"/>
      <c r="L276" s="1"/>
      <c r="U276" s="1"/>
      <c r="X276" s="1"/>
      <c r="AC276" s="1"/>
      <c r="AF276" s="1"/>
      <c r="AJ276" s="1"/>
      <c r="AN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8:54" ht="15.75" customHeight="1" x14ac:dyDescent="0.2">
      <c r="H277" s="1"/>
      <c r="L277" s="1"/>
      <c r="U277" s="1"/>
      <c r="X277" s="1"/>
      <c r="AC277" s="1"/>
      <c r="AF277" s="1"/>
      <c r="AJ277" s="1"/>
      <c r="AN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8:54" ht="15.75" customHeight="1" x14ac:dyDescent="0.2">
      <c r="H278" s="1"/>
      <c r="L278" s="1"/>
      <c r="U278" s="1"/>
      <c r="X278" s="1"/>
      <c r="AC278" s="1"/>
      <c r="AF278" s="1"/>
      <c r="AJ278" s="1"/>
      <c r="AN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8:54" ht="15.75" customHeight="1" x14ac:dyDescent="0.2">
      <c r="H279" s="1"/>
      <c r="L279" s="1"/>
      <c r="U279" s="1"/>
      <c r="X279" s="1"/>
      <c r="AC279" s="1"/>
      <c r="AF279" s="1"/>
      <c r="AJ279" s="1"/>
      <c r="AN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8:54" ht="15.75" customHeight="1" x14ac:dyDescent="0.2">
      <c r="H280" s="1"/>
      <c r="L280" s="1"/>
      <c r="U280" s="1"/>
      <c r="X280" s="1"/>
      <c r="AC280" s="1"/>
      <c r="AF280" s="1"/>
      <c r="AJ280" s="1"/>
      <c r="AN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8:54" ht="15.75" customHeight="1" x14ac:dyDescent="0.2">
      <c r="H281" s="1"/>
      <c r="L281" s="1"/>
      <c r="U281" s="1"/>
      <c r="X281" s="1"/>
      <c r="AC281" s="1"/>
      <c r="AF281" s="1"/>
      <c r="AJ281" s="1"/>
      <c r="AN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8:54" ht="15.75" customHeight="1" x14ac:dyDescent="0.2">
      <c r="H282" s="1"/>
      <c r="L282" s="1"/>
      <c r="U282" s="1"/>
      <c r="X282" s="1"/>
      <c r="AC282" s="1"/>
      <c r="AF282" s="1"/>
      <c r="AJ282" s="1"/>
      <c r="AN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8:54" ht="15.75" customHeight="1" x14ac:dyDescent="0.2">
      <c r="H283" s="1"/>
      <c r="L283" s="1"/>
      <c r="U283" s="1"/>
      <c r="X283" s="1"/>
      <c r="AC283" s="1"/>
      <c r="AF283" s="1"/>
      <c r="AJ283" s="1"/>
      <c r="AN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8:54" ht="15.75" customHeight="1" x14ac:dyDescent="0.2">
      <c r="H284" s="1"/>
      <c r="L284" s="1"/>
      <c r="U284" s="1"/>
      <c r="X284" s="1"/>
      <c r="AC284" s="1"/>
      <c r="AF284" s="1"/>
      <c r="AJ284" s="1"/>
      <c r="AN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8:54" ht="15.75" customHeight="1" x14ac:dyDescent="0.2">
      <c r="H285" s="1"/>
      <c r="L285" s="1"/>
      <c r="U285" s="1"/>
      <c r="X285" s="1"/>
      <c r="AC285" s="1"/>
      <c r="AF285" s="1"/>
      <c r="AJ285" s="1"/>
      <c r="AN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8:54" ht="15.75" customHeight="1" x14ac:dyDescent="0.2">
      <c r="H286" s="1"/>
      <c r="L286" s="1"/>
      <c r="U286" s="1"/>
      <c r="X286" s="1"/>
      <c r="AC286" s="1"/>
      <c r="AF286" s="1"/>
      <c r="AJ286" s="1"/>
      <c r="AN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8:54" ht="15.75" customHeight="1" x14ac:dyDescent="0.2">
      <c r="H287" s="1"/>
      <c r="L287" s="1"/>
      <c r="U287" s="1"/>
      <c r="X287" s="1"/>
      <c r="AC287" s="1"/>
      <c r="AF287" s="1"/>
      <c r="AJ287" s="1"/>
      <c r="AN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8:54" ht="15.75" customHeight="1" x14ac:dyDescent="0.2">
      <c r="H288" s="1"/>
      <c r="L288" s="1"/>
      <c r="U288" s="1"/>
      <c r="X288" s="1"/>
      <c r="AC288" s="1"/>
      <c r="AF288" s="1"/>
      <c r="AJ288" s="1"/>
      <c r="AN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8:54" ht="15.75" customHeight="1" x14ac:dyDescent="0.2">
      <c r="H289" s="1"/>
      <c r="L289" s="1"/>
      <c r="U289" s="1"/>
      <c r="X289" s="1"/>
      <c r="AC289" s="1"/>
      <c r="AF289" s="1"/>
      <c r="AJ289" s="1"/>
      <c r="AN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8:54" ht="15.75" customHeight="1" x14ac:dyDescent="0.2">
      <c r="H290" s="1"/>
      <c r="L290" s="1"/>
      <c r="U290" s="1"/>
      <c r="X290" s="1"/>
      <c r="AC290" s="1"/>
      <c r="AF290" s="1"/>
      <c r="AJ290" s="1"/>
      <c r="AN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8:54" ht="15.75" customHeight="1" x14ac:dyDescent="0.2">
      <c r="H291" s="1"/>
      <c r="L291" s="1"/>
      <c r="U291" s="1"/>
      <c r="X291" s="1"/>
      <c r="AC291" s="1"/>
      <c r="AF291" s="1"/>
      <c r="AJ291" s="1"/>
      <c r="AN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8:54" ht="15.75" customHeight="1" x14ac:dyDescent="0.2">
      <c r="H292" s="1"/>
      <c r="L292" s="1"/>
      <c r="U292" s="1"/>
      <c r="X292" s="1"/>
      <c r="AC292" s="1"/>
      <c r="AF292" s="1"/>
      <c r="AJ292" s="1"/>
      <c r="AN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8:54" ht="15.75" customHeight="1" x14ac:dyDescent="0.2">
      <c r="H293" s="1"/>
      <c r="L293" s="1"/>
      <c r="U293" s="1"/>
      <c r="X293" s="1"/>
      <c r="AC293" s="1"/>
      <c r="AF293" s="1"/>
      <c r="AJ293" s="1"/>
      <c r="AN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8:54" ht="15.75" customHeight="1" x14ac:dyDescent="0.2">
      <c r="H294" s="1"/>
      <c r="L294" s="1"/>
      <c r="U294" s="1"/>
      <c r="X294" s="1"/>
      <c r="AC294" s="1"/>
      <c r="AF294" s="1"/>
      <c r="AJ294" s="1"/>
      <c r="AN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8:54" ht="15.75" customHeight="1" x14ac:dyDescent="0.2">
      <c r="H295" s="1"/>
      <c r="L295" s="1"/>
      <c r="U295" s="1"/>
      <c r="X295" s="1"/>
      <c r="AC295" s="1"/>
      <c r="AF295" s="1"/>
      <c r="AJ295" s="1"/>
      <c r="AN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8:54" ht="15.75" customHeight="1" x14ac:dyDescent="0.2">
      <c r="H296" s="1"/>
      <c r="L296" s="1"/>
      <c r="U296" s="1"/>
      <c r="X296" s="1"/>
      <c r="AC296" s="1"/>
      <c r="AF296" s="1"/>
      <c r="AJ296" s="1"/>
      <c r="AN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8:54" ht="15.75" customHeight="1" x14ac:dyDescent="0.2">
      <c r="H297" s="1"/>
      <c r="L297" s="1"/>
      <c r="U297" s="1"/>
      <c r="X297" s="1"/>
      <c r="AC297" s="1"/>
      <c r="AF297" s="1"/>
      <c r="AJ297" s="1"/>
      <c r="AN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8:54" ht="15.75" customHeight="1" x14ac:dyDescent="0.2">
      <c r="H298" s="1"/>
      <c r="L298" s="1"/>
      <c r="U298" s="1"/>
      <c r="X298" s="1"/>
      <c r="AC298" s="1"/>
      <c r="AF298" s="1"/>
      <c r="AJ298" s="1"/>
      <c r="AN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8:54" ht="15.75" customHeight="1" x14ac:dyDescent="0.2">
      <c r="H299" s="1"/>
      <c r="L299" s="1"/>
      <c r="U299" s="1"/>
      <c r="X299" s="1"/>
      <c r="AC299" s="1"/>
      <c r="AF299" s="1"/>
      <c r="AJ299" s="1"/>
      <c r="AN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8:54" ht="15.75" customHeight="1" x14ac:dyDescent="0.2">
      <c r="H300" s="1"/>
      <c r="L300" s="1"/>
      <c r="U300" s="1"/>
      <c r="X300" s="1"/>
      <c r="AC300" s="1"/>
      <c r="AF300" s="1"/>
      <c r="AJ300" s="1"/>
      <c r="AN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8:54" ht="15.75" customHeight="1" x14ac:dyDescent="0.2">
      <c r="H301" s="1"/>
      <c r="L301" s="1"/>
      <c r="U301" s="1"/>
      <c r="X301" s="1"/>
      <c r="AC301" s="1"/>
      <c r="AF301" s="1"/>
      <c r="AJ301" s="1"/>
      <c r="AN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8:54" ht="15.75" customHeight="1" x14ac:dyDescent="0.2">
      <c r="H302" s="1"/>
      <c r="L302" s="1"/>
      <c r="U302" s="1"/>
      <c r="X302" s="1"/>
      <c r="AC302" s="1"/>
      <c r="AF302" s="1"/>
      <c r="AJ302" s="1"/>
      <c r="AN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8:54" ht="15.75" customHeight="1" x14ac:dyDescent="0.2">
      <c r="H303" s="1"/>
      <c r="L303" s="1"/>
      <c r="U303" s="1"/>
      <c r="X303" s="1"/>
      <c r="AC303" s="1"/>
      <c r="AF303" s="1"/>
      <c r="AJ303" s="1"/>
      <c r="AN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8:54" ht="15.75" customHeight="1" x14ac:dyDescent="0.2">
      <c r="H304" s="1"/>
      <c r="L304" s="1"/>
      <c r="U304" s="1"/>
      <c r="X304" s="1"/>
      <c r="AC304" s="1"/>
      <c r="AF304" s="1"/>
      <c r="AJ304" s="1"/>
      <c r="AN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8:54" ht="15.75" customHeight="1" x14ac:dyDescent="0.2">
      <c r="H305" s="1"/>
      <c r="L305" s="1"/>
      <c r="U305" s="1"/>
      <c r="X305" s="1"/>
      <c r="AC305" s="1"/>
      <c r="AF305" s="1"/>
      <c r="AJ305" s="1"/>
      <c r="AN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8:54" ht="15.75" customHeight="1" x14ac:dyDescent="0.2">
      <c r="H306" s="1"/>
      <c r="L306" s="1"/>
      <c r="U306" s="1"/>
      <c r="X306" s="1"/>
      <c r="AC306" s="1"/>
      <c r="AF306" s="1"/>
      <c r="AJ306" s="1"/>
      <c r="AN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8:54" ht="15.75" customHeight="1" x14ac:dyDescent="0.2">
      <c r="H307" s="1"/>
      <c r="L307" s="1"/>
      <c r="U307" s="1"/>
      <c r="X307" s="1"/>
      <c r="AC307" s="1"/>
      <c r="AF307" s="1"/>
      <c r="AJ307" s="1"/>
      <c r="AN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8:54" ht="15.75" customHeight="1" x14ac:dyDescent="0.2">
      <c r="H308" s="1"/>
      <c r="L308" s="1"/>
      <c r="U308" s="1"/>
      <c r="X308" s="1"/>
      <c r="AC308" s="1"/>
      <c r="AF308" s="1"/>
      <c r="AJ308" s="1"/>
      <c r="AN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8:54" ht="15.75" customHeight="1" x14ac:dyDescent="0.2">
      <c r="H309" s="1"/>
      <c r="L309" s="1"/>
      <c r="U309" s="1"/>
      <c r="X309" s="1"/>
      <c r="AC309" s="1"/>
      <c r="AF309" s="1"/>
      <c r="AJ309" s="1"/>
      <c r="AN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8:54" ht="15.75" customHeight="1" x14ac:dyDescent="0.2">
      <c r="H310" s="1"/>
      <c r="L310" s="1"/>
      <c r="U310" s="1"/>
      <c r="X310" s="1"/>
      <c r="AC310" s="1"/>
      <c r="AF310" s="1"/>
      <c r="AJ310" s="1"/>
      <c r="AN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8:54" ht="15.75" customHeight="1" x14ac:dyDescent="0.2">
      <c r="H311" s="1"/>
      <c r="L311" s="1"/>
      <c r="U311" s="1"/>
      <c r="X311" s="1"/>
      <c r="AC311" s="1"/>
      <c r="AF311" s="1"/>
      <c r="AJ311" s="1"/>
      <c r="AN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8:54" ht="15.75" customHeight="1" x14ac:dyDescent="0.2">
      <c r="H312" s="1"/>
      <c r="L312" s="1"/>
      <c r="U312" s="1"/>
      <c r="X312" s="1"/>
      <c r="AC312" s="1"/>
      <c r="AF312" s="1"/>
      <c r="AJ312" s="1"/>
      <c r="AN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8:54" ht="15.75" customHeight="1" x14ac:dyDescent="0.2">
      <c r="H313" s="1"/>
      <c r="L313" s="1"/>
      <c r="U313" s="1"/>
      <c r="X313" s="1"/>
      <c r="AC313" s="1"/>
      <c r="AF313" s="1"/>
      <c r="AJ313" s="1"/>
      <c r="AN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8:54" ht="15.75" customHeight="1" x14ac:dyDescent="0.2">
      <c r="H314" s="1"/>
      <c r="L314" s="1"/>
      <c r="U314" s="1"/>
      <c r="X314" s="1"/>
      <c r="AC314" s="1"/>
      <c r="AF314" s="1"/>
      <c r="AJ314" s="1"/>
      <c r="AN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8:54" ht="15.75" customHeight="1" x14ac:dyDescent="0.2">
      <c r="H315" s="1"/>
      <c r="L315" s="1"/>
      <c r="U315" s="1"/>
      <c r="X315" s="1"/>
      <c r="AC315" s="1"/>
      <c r="AF315" s="1"/>
      <c r="AJ315" s="1"/>
      <c r="AN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8:54" ht="15.75" customHeight="1" x14ac:dyDescent="0.2">
      <c r="H316" s="1"/>
      <c r="L316" s="1"/>
      <c r="U316" s="1"/>
      <c r="X316" s="1"/>
      <c r="AC316" s="1"/>
      <c r="AF316" s="1"/>
      <c r="AJ316" s="1"/>
      <c r="AN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8:54" ht="15.75" customHeight="1" x14ac:dyDescent="0.2">
      <c r="H317" s="1"/>
      <c r="L317" s="1"/>
      <c r="U317" s="1"/>
      <c r="X317" s="1"/>
      <c r="AC317" s="1"/>
      <c r="AF317" s="1"/>
      <c r="AJ317" s="1"/>
      <c r="AN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8:54" ht="15.75" customHeight="1" x14ac:dyDescent="0.2">
      <c r="H318" s="1"/>
      <c r="L318" s="1"/>
      <c r="U318" s="1"/>
      <c r="X318" s="1"/>
      <c r="AC318" s="1"/>
      <c r="AF318" s="1"/>
      <c r="AJ318" s="1"/>
      <c r="AN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8:54" ht="15.75" customHeight="1" x14ac:dyDescent="0.2">
      <c r="H319" s="1"/>
      <c r="L319" s="1"/>
      <c r="U319" s="1"/>
      <c r="X319" s="1"/>
      <c r="AC319" s="1"/>
      <c r="AF319" s="1"/>
      <c r="AJ319" s="1"/>
      <c r="AN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8:54" ht="15.75" customHeight="1" x14ac:dyDescent="0.2">
      <c r="H320" s="1"/>
      <c r="L320" s="1"/>
      <c r="U320" s="1"/>
      <c r="X320" s="1"/>
      <c r="AC320" s="1"/>
      <c r="AF320" s="1"/>
      <c r="AJ320" s="1"/>
      <c r="AN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8:54" ht="15.75" customHeight="1" x14ac:dyDescent="0.2">
      <c r="H321" s="1"/>
      <c r="L321" s="1"/>
      <c r="U321" s="1"/>
      <c r="X321" s="1"/>
      <c r="AC321" s="1"/>
      <c r="AF321" s="1"/>
      <c r="AJ321" s="1"/>
      <c r="AN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8:54" ht="15.75" customHeight="1" x14ac:dyDescent="0.2">
      <c r="H322" s="1"/>
      <c r="L322" s="1"/>
      <c r="U322" s="1"/>
      <c r="X322" s="1"/>
      <c r="AC322" s="1"/>
      <c r="AF322" s="1"/>
      <c r="AJ322" s="1"/>
      <c r="AN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8:54" ht="15.75" customHeight="1" x14ac:dyDescent="0.2">
      <c r="H323" s="1"/>
      <c r="L323" s="1"/>
      <c r="U323" s="1"/>
      <c r="X323" s="1"/>
      <c r="AC323" s="1"/>
      <c r="AF323" s="1"/>
      <c r="AJ323" s="1"/>
      <c r="AN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8:54" ht="15.75" customHeight="1" x14ac:dyDescent="0.2">
      <c r="H324" s="1"/>
      <c r="L324" s="1"/>
      <c r="U324" s="1"/>
      <c r="X324" s="1"/>
      <c r="AC324" s="1"/>
      <c r="AF324" s="1"/>
      <c r="AJ324" s="1"/>
      <c r="AN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8:54" ht="15.75" customHeight="1" x14ac:dyDescent="0.2">
      <c r="H325" s="1"/>
      <c r="L325" s="1"/>
      <c r="U325" s="1"/>
      <c r="X325" s="1"/>
      <c r="AC325" s="1"/>
      <c r="AF325" s="1"/>
      <c r="AJ325" s="1"/>
      <c r="AN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8:54" ht="15.75" customHeight="1" x14ac:dyDescent="0.2">
      <c r="H326" s="1"/>
      <c r="L326" s="1"/>
      <c r="U326" s="1"/>
      <c r="X326" s="1"/>
      <c r="AC326" s="1"/>
      <c r="AF326" s="1"/>
      <c r="AJ326" s="1"/>
      <c r="AN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8:54" ht="15.75" customHeight="1" x14ac:dyDescent="0.2">
      <c r="H327" s="1"/>
      <c r="L327" s="1"/>
      <c r="U327" s="1"/>
      <c r="X327" s="1"/>
      <c r="AC327" s="1"/>
      <c r="AF327" s="1"/>
      <c r="AJ327" s="1"/>
      <c r="AN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8:54" ht="15.75" customHeight="1" x14ac:dyDescent="0.2">
      <c r="H328" s="1"/>
      <c r="L328" s="1"/>
      <c r="U328" s="1"/>
      <c r="X328" s="1"/>
      <c r="AC328" s="1"/>
      <c r="AF328" s="1"/>
      <c r="AJ328" s="1"/>
      <c r="AN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8:54" ht="15.75" customHeight="1" x14ac:dyDescent="0.2">
      <c r="H329" s="1"/>
      <c r="L329" s="1"/>
      <c r="U329" s="1"/>
      <c r="X329" s="1"/>
      <c r="AC329" s="1"/>
      <c r="AF329" s="1"/>
      <c r="AJ329" s="1"/>
      <c r="AN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8:54" ht="15.75" customHeight="1" x14ac:dyDescent="0.2">
      <c r="H330" s="1"/>
      <c r="L330" s="1"/>
      <c r="U330" s="1"/>
      <c r="X330" s="1"/>
      <c r="AC330" s="1"/>
      <c r="AF330" s="1"/>
      <c r="AJ330" s="1"/>
      <c r="AN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8:54" ht="15.75" customHeight="1" x14ac:dyDescent="0.2">
      <c r="H331" s="1"/>
      <c r="L331" s="1"/>
      <c r="U331" s="1"/>
      <c r="X331" s="1"/>
      <c r="AC331" s="1"/>
      <c r="AF331" s="1"/>
      <c r="AJ331" s="1"/>
      <c r="AN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8:54" ht="15.75" customHeight="1" x14ac:dyDescent="0.2">
      <c r="H332" s="1"/>
      <c r="L332" s="1"/>
      <c r="U332" s="1"/>
      <c r="X332" s="1"/>
      <c r="AC332" s="1"/>
      <c r="AF332" s="1"/>
      <c r="AJ332" s="1"/>
      <c r="AN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8:54" ht="15.75" customHeight="1" x14ac:dyDescent="0.2">
      <c r="H333" s="1"/>
      <c r="L333" s="1"/>
      <c r="U333" s="1"/>
      <c r="X333" s="1"/>
      <c r="AC333" s="1"/>
      <c r="AF333" s="1"/>
      <c r="AJ333" s="1"/>
      <c r="AN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8:54" ht="15.75" customHeight="1" x14ac:dyDescent="0.2">
      <c r="H334" s="1"/>
      <c r="L334" s="1"/>
      <c r="U334" s="1"/>
      <c r="X334" s="1"/>
      <c r="AC334" s="1"/>
      <c r="AF334" s="1"/>
      <c r="AJ334" s="1"/>
      <c r="AN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8:54" ht="15.75" customHeight="1" x14ac:dyDescent="0.2">
      <c r="H335" s="1"/>
      <c r="L335" s="1"/>
      <c r="U335" s="1"/>
      <c r="X335" s="1"/>
      <c r="AC335" s="1"/>
      <c r="AF335" s="1"/>
      <c r="AJ335" s="1"/>
      <c r="AN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8:54" ht="15.75" customHeight="1" x14ac:dyDescent="0.2">
      <c r="H336" s="1"/>
      <c r="L336" s="1"/>
      <c r="U336" s="1"/>
      <c r="X336" s="1"/>
      <c r="AC336" s="1"/>
      <c r="AF336" s="1"/>
      <c r="AJ336" s="1"/>
      <c r="AN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8:54" ht="15.75" customHeight="1" x14ac:dyDescent="0.2">
      <c r="H337" s="1"/>
      <c r="L337" s="1"/>
      <c r="U337" s="1"/>
      <c r="X337" s="1"/>
      <c r="AC337" s="1"/>
      <c r="AF337" s="1"/>
      <c r="AJ337" s="1"/>
      <c r="AN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8:54" ht="15.75" customHeight="1" x14ac:dyDescent="0.2">
      <c r="H338" s="1"/>
      <c r="L338" s="1"/>
      <c r="U338" s="1"/>
      <c r="X338" s="1"/>
      <c r="AC338" s="1"/>
      <c r="AF338" s="1"/>
      <c r="AJ338" s="1"/>
      <c r="AN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8:54" ht="15.75" customHeight="1" x14ac:dyDescent="0.2">
      <c r="H339" s="1"/>
      <c r="L339" s="1"/>
      <c r="U339" s="1"/>
      <c r="X339" s="1"/>
      <c r="AC339" s="1"/>
      <c r="AF339" s="1"/>
      <c r="AJ339" s="1"/>
      <c r="AN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8:54" ht="15.75" customHeight="1" x14ac:dyDescent="0.2">
      <c r="H340" s="1"/>
      <c r="L340" s="1"/>
      <c r="U340" s="1"/>
      <c r="X340" s="1"/>
      <c r="AC340" s="1"/>
      <c r="AF340" s="1"/>
      <c r="AJ340" s="1"/>
      <c r="AN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8:54" ht="15.75" customHeight="1" x14ac:dyDescent="0.2">
      <c r="H341" s="1"/>
      <c r="L341" s="1"/>
      <c r="U341" s="1"/>
      <c r="X341" s="1"/>
      <c r="AC341" s="1"/>
      <c r="AF341" s="1"/>
      <c r="AJ341" s="1"/>
      <c r="AN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8:54" ht="15.75" customHeight="1" x14ac:dyDescent="0.2">
      <c r="H342" s="1"/>
      <c r="L342" s="1"/>
      <c r="U342" s="1"/>
      <c r="X342" s="1"/>
      <c r="AC342" s="1"/>
      <c r="AF342" s="1"/>
      <c r="AJ342" s="1"/>
      <c r="AN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8:54" ht="15.75" customHeight="1" x14ac:dyDescent="0.2">
      <c r="H343" s="1"/>
      <c r="L343" s="1"/>
      <c r="U343" s="1"/>
      <c r="X343" s="1"/>
      <c r="AC343" s="1"/>
      <c r="AF343" s="1"/>
      <c r="AJ343" s="1"/>
      <c r="AN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8:54" ht="15.75" customHeight="1" x14ac:dyDescent="0.2">
      <c r="H344" s="1"/>
      <c r="L344" s="1"/>
      <c r="U344" s="1"/>
      <c r="X344" s="1"/>
      <c r="AC344" s="1"/>
      <c r="AF344" s="1"/>
      <c r="AJ344" s="1"/>
      <c r="AN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8:54" ht="15.75" customHeight="1" x14ac:dyDescent="0.2">
      <c r="H345" s="1"/>
      <c r="L345" s="1"/>
      <c r="U345" s="1"/>
      <c r="X345" s="1"/>
      <c r="AC345" s="1"/>
      <c r="AF345" s="1"/>
      <c r="AJ345" s="1"/>
      <c r="AN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8:54" ht="15.75" customHeight="1" x14ac:dyDescent="0.2">
      <c r="H346" s="1"/>
      <c r="L346" s="1"/>
      <c r="U346" s="1"/>
      <c r="X346" s="1"/>
      <c r="AC346" s="1"/>
      <c r="AF346" s="1"/>
      <c r="AJ346" s="1"/>
      <c r="AN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8:54" ht="15.75" customHeight="1" x14ac:dyDescent="0.2">
      <c r="H347" s="1"/>
      <c r="L347" s="1"/>
      <c r="U347" s="1"/>
      <c r="X347" s="1"/>
      <c r="AC347" s="1"/>
      <c r="AF347" s="1"/>
      <c r="AJ347" s="1"/>
      <c r="AN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8:54" ht="15.75" customHeight="1" x14ac:dyDescent="0.2">
      <c r="H348" s="1"/>
      <c r="L348" s="1"/>
      <c r="U348" s="1"/>
      <c r="X348" s="1"/>
      <c r="AC348" s="1"/>
      <c r="AF348" s="1"/>
      <c r="AJ348" s="1"/>
      <c r="AN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8:54" ht="15.75" customHeight="1" x14ac:dyDescent="0.2">
      <c r="H349" s="1"/>
      <c r="L349" s="1"/>
      <c r="U349" s="1"/>
      <c r="X349" s="1"/>
      <c r="AC349" s="1"/>
      <c r="AF349" s="1"/>
      <c r="AJ349" s="1"/>
      <c r="AN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8:54" ht="15.75" customHeight="1" x14ac:dyDescent="0.2">
      <c r="H350" s="1"/>
      <c r="L350" s="1"/>
      <c r="U350" s="1"/>
      <c r="X350" s="1"/>
      <c r="AC350" s="1"/>
      <c r="AF350" s="1"/>
      <c r="AJ350" s="1"/>
      <c r="AN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8:54" ht="15.75" customHeight="1" x14ac:dyDescent="0.2">
      <c r="H351" s="1"/>
      <c r="L351" s="1"/>
      <c r="U351" s="1"/>
      <c r="X351" s="1"/>
      <c r="AC351" s="1"/>
      <c r="AF351" s="1"/>
      <c r="AJ351" s="1"/>
      <c r="AN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8:54" ht="15.75" customHeight="1" x14ac:dyDescent="0.2">
      <c r="H352" s="1"/>
      <c r="L352" s="1"/>
      <c r="U352" s="1"/>
      <c r="X352" s="1"/>
      <c r="AC352" s="1"/>
      <c r="AF352" s="1"/>
      <c r="AJ352" s="1"/>
      <c r="AN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8:54" ht="15.75" customHeight="1" x14ac:dyDescent="0.2">
      <c r="H353" s="1"/>
      <c r="L353" s="1"/>
      <c r="U353" s="1"/>
      <c r="X353" s="1"/>
      <c r="AC353" s="1"/>
      <c r="AF353" s="1"/>
      <c r="AJ353" s="1"/>
      <c r="AN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8:54" ht="15.75" customHeight="1" x14ac:dyDescent="0.2">
      <c r="H354" s="1"/>
      <c r="L354" s="1"/>
      <c r="U354" s="1"/>
      <c r="X354" s="1"/>
      <c r="AC354" s="1"/>
      <c r="AF354" s="1"/>
      <c r="AJ354" s="1"/>
      <c r="AN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8:54" ht="15.75" customHeight="1" x14ac:dyDescent="0.2">
      <c r="H355" s="1"/>
      <c r="L355" s="1"/>
      <c r="U355" s="1"/>
      <c r="X355" s="1"/>
      <c r="AC355" s="1"/>
      <c r="AF355" s="1"/>
      <c r="AJ355" s="1"/>
      <c r="AN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8:54" ht="15.75" customHeight="1" x14ac:dyDescent="0.2">
      <c r="H356" s="1"/>
      <c r="L356" s="1"/>
      <c r="U356" s="1"/>
      <c r="X356" s="1"/>
      <c r="AC356" s="1"/>
      <c r="AF356" s="1"/>
      <c r="AJ356" s="1"/>
      <c r="AN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8:54" ht="15.75" customHeight="1" x14ac:dyDescent="0.2">
      <c r="H357" s="1"/>
      <c r="L357" s="1"/>
      <c r="U357" s="1"/>
      <c r="X357" s="1"/>
      <c r="AC357" s="1"/>
      <c r="AF357" s="1"/>
      <c r="AJ357" s="1"/>
      <c r="AN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8:54" ht="15.75" customHeight="1" x14ac:dyDescent="0.2">
      <c r="H358" s="1"/>
      <c r="L358" s="1"/>
      <c r="U358" s="1"/>
      <c r="X358" s="1"/>
      <c r="AC358" s="1"/>
      <c r="AF358" s="1"/>
      <c r="AJ358" s="1"/>
      <c r="AN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8:54" ht="15.75" customHeight="1" x14ac:dyDescent="0.2">
      <c r="H359" s="1"/>
      <c r="L359" s="1"/>
      <c r="U359" s="1"/>
      <c r="X359" s="1"/>
      <c r="AC359" s="1"/>
      <c r="AF359" s="1"/>
      <c r="AJ359" s="1"/>
      <c r="AN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8:54" ht="15.75" customHeight="1" x14ac:dyDescent="0.2">
      <c r="H360" s="1"/>
      <c r="L360" s="1"/>
      <c r="U360" s="1"/>
      <c r="X360" s="1"/>
      <c r="AC360" s="1"/>
      <c r="AF360" s="1"/>
      <c r="AJ360" s="1"/>
      <c r="AN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8:54" ht="15.75" customHeight="1" x14ac:dyDescent="0.2">
      <c r="H361" s="1"/>
      <c r="L361" s="1"/>
      <c r="U361" s="1"/>
      <c r="X361" s="1"/>
      <c r="AC361" s="1"/>
      <c r="AF361" s="1"/>
      <c r="AJ361" s="1"/>
      <c r="AN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8:54" ht="15.75" customHeight="1" x14ac:dyDescent="0.2">
      <c r="H362" s="1"/>
      <c r="L362" s="1"/>
      <c r="U362" s="1"/>
      <c r="X362" s="1"/>
      <c r="AC362" s="1"/>
      <c r="AF362" s="1"/>
      <c r="AJ362" s="1"/>
      <c r="AN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8:54" ht="15.75" customHeight="1" x14ac:dyDescent="0.2">
      <c r="H363" s="1"/>
      <c r="L363" s="1"/>
      <c r="U363" s="1"/>
      <c r="X363" s="1"/>
      <c r="AC363" s="1"/>
      <c r="AF363" s="1"/>
      <c r="AJ363" s="1"/>
      <c r="AN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8:54" ht="15.75" customHeight="1" x14ac:dyDescent="0.2">
      <c r="H364" s="1"/>
      <c r="L364" s="1"/>
      <c r="U364" s="1"/>
      <c r="X364" s="1"/>
      <c r="AC364" s="1"/>
      <c r="AF364" s="1"/>
      <c r="AJ364" s="1"/>
      <c r="AN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8:54" ht="15.75" customHeight="1" x14ac:dyDescent="0.2">
      <c r="H365" s="1"/>
      <c r="L365" s="1"/>
      <c r="U365" s="1"/>
      <c r="X365" s="1"/>
      <c r="AC365" s="1"/>
      <c r="AF365" s="1"/>
      <c r="AJ365" s="1"/>
      <c r="AN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8:54" ht="15.75" customHeight="1" x14ac:dyDescent="0.2">
      <c r="H366" s="1"/>
      <c r="L366" s="1"/>
      <c r="U366" s="1"/>
      <c r="X366" s="1"/>
      <c r="AC366" s="1"/>
      <c r="AF366" s="1"/>
      <c r="AJ366" s="1"/>
      <c r="AN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8:54" ht="15.75" customHeight="1" x14ac:dyDescent="0.2">
      <c r="H367" s="1"/>
      <c r="L367" s="1"/>
      <c r="U367" s="1"/>
      <c r="X367" s="1"/>
      <c r="AC367" s="1"/>
      <c r="AF367" s="1"/>
      <c r="AJ367" s="1"/>
      <c r="AN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8:54" ht="15.75" customHeight="1" x14ac:dyDescent="0.2">
      <c r="H368" s="1"/>
      <c r="L368" s="1"/>
      <c r="U368" s="1"/>
      <c r="X368" s="1"/>
      <c r="AC368" s="1"/>
      <c r="AF368" s="1"/>
      <c r="AJ368" s="1"/>
      <c r="AN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8:54" ht="15.75" customHeight="1" x14ac:dyDescent="0.2">
      <c r="H369" s="1"/>
      <c r="L369" s="1"/>
      <c r="U369" s="1"/>
      <c r="X369" s="1"/>
      <c r="AC369" s="1"/>
      <c r="AF369" s="1"/>
      <c r="AJ369" s="1"/>
      <c r="AN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8:54" ht="15.75" customHeight="1" x14ac:dyDescent="0.2">
      <c r="H370" s="1"/>
      <c r="L370" s="1"/>
      <c r="U370" s="1"/>
      <c r="X370" s="1"/>
      <c r="AC370" s="1"/>
      <c r="AF370" s="1"/>
      <c r="AJ370" s="1"/>
      <c r="AN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8:54" ht="15.75" customHeight="1" x14ac:dyDescent="0.2">
      <c r="H371" s="1"/>
      <c r="L371" s="1"/>
      <c r="U371" s="1"/>
      <c r="X371" s="1"/>
      <c r="AC371" s="1"/>
      <c r="AF371" s="1"/>
      <c r="AJ371" s="1"/>
      <c r="AN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8:54" ht="15.75" customHeight="1" x14ac:dyDescent="0.2">
      <c r="H372" s="1"/>
      <c r="L372" s="1"/>
      <c r="U372" s="1"/>
      <c r="X372" s="1"/>
      <c r="AC372" s="1"/>
      <c r="AF372" s="1"/>
      <c r="AJ372" s="1"/>
      <c r="AN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8:54" ht="15.75" customHeight="1" x14ac:dyDescent="0.2">
      <c r="H373" s="1"/>
      <c r="L373" s="1"/>
      <c r="U373" s="1"/>
      <c r="X373" s="1"/>
      <c r="AC373" s="1"/>
      <c r="AF373" s="1"/>
      <c r="AJ373" s="1"/>
      <c r="AN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8:54" ht="15.75" customHeight="1" x14ac:dyDescent="0.2">
      <c r="H374" s="1"/>
      <c r="L374" s="1"/>
      <c r="U374" s="1"/>
      <c r="X374" s="1"/>
      <c r="AC374" s="1"/>
      <c r="AF374" s="1"/>
      <c r="AJ374" s="1"/>
      <c r="AN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8:54" ht="15.75" customHeight="1" x14ac:dyDescent="0.2">
      <c r="H375" s="1"/>
      <c r="L375" s="1"/>
      <c r="U375" s="1"/>
      <c r="X375" s="1"/>
      <c r="AC375" s="1"/>
      <c r="AF375" s="1"/>
      <c r="AJ375" s="1"/>
      <c r="AN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8:54" ht="15.75" customHeight="1" x14ac:dyDescent="0.2">
      <c r="H376" s="1"/>
      <c r="L376" s="1"/>
      <c r="U376" s="1"/>
      <c r="X376" s="1"/>
      <c r="AC376" s="1"/>
      <c r="AF376" s="1"/>
      <c r="AJ376" s="1"/>
      <c r="AN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8:54" ht="15.75" customHeight="1" x14ac:dyDescent="0.2">
      <c r="H377" s="1"/>
      <c r="L377" s="1"/>
      <c r="U377" s="1"/>
      <c r="X377" s="1"/>
      <c r="AC377" s="1"/>
      <c r="AF377" s="1"/>
      <c r="AJ377" s="1"/>
      <c r="AN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8:54" ht="15.75" customHeight="1" x14ac:dyDescent="0.2">
      <c r="H378" s="1"/>
      <c r="L378" s="1"/>
      <c r="U378" s="1"/>
      <c r="X378" s="1"/>
      <c r="AC378" s="1"/>
      <c r="AF378" s="1"/>
      <c r="AJ378" s="1"/>
      <c r="AN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8:54" ht="15.75" customHeight="1" x14ac:dyDescent="0.2">
      <c r="H379" s="1"/>
      <c r="L379" s="1"/>
      <c r="U379" s="1"/>
      <c r="X379" s="1"/>
      <c r="AC379" s="1"/>
      <c r="AF379" s="1"/>
      <c r="AJ379" s="1"/>
      <c r="AN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8:54" ht="15.75" customHeight="1" x14ac:dyDescent="0.2">
      <c r="H380" s="1"/>
      <c r="L380" s="1"/>
      <c r="U380" s="1"/>
      <c r="X380" s="1"/>
      <c r="AC380" s="1"/>
      <c r="AF380" s="1"/>
      <c r="AJ380" s="1"/>
      <c r="AN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8:54" ht="15.75" customHeight="1" x14ac:dyDescent="0.2">
      <c r="H381" s="1"/>
      <c r="L381" s="1"/>
      <c r="U381" s="1"/>
      <c r="X381" s="1"/>
      <c r="AC381" s="1"/>
      <c r="AF381" s="1"/>
      <c r="AJ381" s="1"/>
      <c r="AN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8:54" ht="15.75" customHeight="1" x14ac:dyDescent="0.2">
      <c r="H382" s="1"/>
      <c r="L382" s="1"/>
      <c r="U382" s="1"/>
      <c r="X382" s="1"/>
      <c r="AC382" s="1"/>
      <c r="AF382" s="1"/>
      <c r="AJ382" s="1"/>
      <c r="AN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8:54" ht="15.75" customHeight="1" x14ac:dyDescent="0.2">
      <c r="H383" s="1"/>
      <c r="L383" s="1"/>
      <c r="U383" s="1"/>
      <c r="X383" s="1"/>
      <c r="AC383" s="1"/>
      <c r="AF383" s="1"/>
      <c r="AJ383" s="1"/>
      <c r="AN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8:54" ht="15.75" customHeight="1" x14ac:dyDescent="0.2">
      <c r="H384" s="1"/>
      <c r="L384" s="1"/>
      <c r="U384" s="1"/>
      <c r="X384" s="1"/>
      <c r="AC384" s="1"/>
      <c r="AF384" s="1"/>
      <c r="AJ384" s="1"/>
      <c r="AN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8:54" ht="15.75" customHeight="1" x14ac:dyDescent="0.2">
      <c r="H385" s="1"/>
      <c r="L385" s="1"/>
      <c r="U385" s="1"/>
      <c r="X385" s="1"/>
      <c r="AC385" s="1"/>
      <c r="AF385" s="1"/>
      <c r="AJ385" s="1"/>
      <c r="AN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8:54" ht="15.75" customHeight="1" x14ac:dyDescent="0.2">
      <c r="H386" s="1"/>
      <c r="L386" s="1"/>
      <c r="U386" s="1"/>
      <c r="X386" s="1"/>
      <c r="AC386" s="1"/>
      <c r="AF386" s="1"/>
      <c r="AJ386" s="1"/>
      <c r="AN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8:54" ht="15.75" customHeight="1" x14ac:dyDescent="0.2">
      <c r="H387" s="1"/>
      <c r="L387" s="1"/>
      <c r="U387" s="1"/>
      <c r="X387" s="1"/>
      <c r="AC387" s="1"/>
      <c r="AF387" s="1"/>
      <c r="AJ387" s="1"/>
      <c r="AN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8:54" ht="15.75" customHeight="1" x14ac:dyDescent="0.2">
      <c r="H388" s="1"/>
      <c r="L388" s="1"/>
      <c r="U388" s="1"/>
      <c r="X388" s="1"/>
      <c r="AC388" s="1"/>
      <c r="AF388" s="1"/>
      <c r="AJ388" s="1"/>
      <c r="AN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8:54" ht="15.75" customHeight="1" x14ac:dyDescent="0.2">
      <c r="H389" s="1"/>
      <c r="L389" s="1"/>
      <c r="U389" s="1"/>
      <c r="X389" s="1"/>
      <c r="AC389" s="1"/>
      <c r="AF389" s="1"/>
      <c r="AJ389" s="1"/>
      <c r="AN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8:54" ht="15.75" customHeight="1" x14ac:dyDescent="0.2">
      <c r="H390" s="1"/>
      <c r="L390" s="1"/>
      <c r="U390" s="1"/>
      <c r="X390" s="1"/>
      <c r="AC390" s="1"/>
      <c r="AF390" s="1"/>
      <c r="AJ390" s="1"/>
      <c r="AN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8:54" ht="15.75" customHeight="1" x14ac:dyDescent="0.2">
      <c r="H391" s="1"/>
      <c r="L391" s="1"/>
      <c r="U391" s="1"/>
      <c r="X391" s="1"/>
      <c r="AC391" s="1"/>
      <c r="AF391" s="1"/>
      <c r="AJ391" s="1"/>
      <c r="AN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8:54" ht="15.75" customHeight="1" x14ac:dyDescent="0.2">
      <c r="H392" s="1"/>
      <c r="L392" s="1"/>
      <c r="U392" s="1"/>
      <c r="X392" s="1"/>
      <c r="AC392" s="1"/>
      <c r="AF392" s="1"/>
      <c r="AJ392" s="1"/>
      <c r="AN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8:54" ht="15.75" customHeight="1" x14ac:dyDescent="0.2">
      <c r="H393" s="1"/>
      <c r="L393" s="1"/>
      <c r="U393" s="1"/>
      <c r="X393" s="1"/>
      <c r="AC393" s="1"/>
      <c r="AF393" s="1"/>
      <c r="AJ393" s="1"/>
      <c r="AN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8:54" ht="15.75" customHeight="1" x14ac:dyDescent="0.2">
      <c r="H394" s="1"/>
      <c r="L394" s="1"/>
      <c r="U394" s="1"/>
      <c r="X394" s="1"/>
      <c r="AC394" s="1"/>
      <c r="AF394" s="1"/>
      <c r="AJ394" s="1"/>
      <c r="AN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8:54" ht="15.75" customHeight="1" x14ac:dyDescent="0.2">
      <c r="H395" s="1"/>
      <c r="L395" s="1"/>
      <c r="U395" s="1"/>
      <c r="X395" s="1"/>
      <c r="AC395" s="1"/>
      <c r="AF395" s="1"/>
      <c r="AJ395" s="1"/>
      <c r="AN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8:54" ht="15.75" customHeight="1" x14ac:dyDescent="0.2">
      <c r="H396" s="1"/>
      <c r="L396" s="1"/>
      <c r="U396" s="1"/>
      <c r="X396" s="1"/>
      <c r="AC396" s="1"/>
      <c r="AF396" s="1"/>
      <c r="AJ396" s="1"/>
      <c r="AN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8:54" ht="15.75" customHeight="1" x14ac:dyDescent="0.2">
      <c r="H397" s="1"/>
      <c r="L397" s="1"/>
      <c r="U397" s="1"/>
      <c r="X397" s="1"/>
      <c r="AC397" s="1"/>
      <c r="AF397" s="1"/>
      <c r="AJ397" s="1"/>
      <c r="AN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8:54" ht="15.75" customHeight="1" x14ac:dyDescent="0.2">
      <c r="H398" s="1"/>
      <c r="L398" s="1"/>
      <c r="U398" s="1"/>
      <c r="X398" s="1"/>
      <c r="AC398" s="1"/>
      <c r="AF398" s="1"/>
      <c r="AJ398" s="1"/>
      <c r="AN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8:54" ht="15.75" customHeight="1" x14ac:dyDescent="0.2">
      <c r="H399" s="1"/>
      <c r="L399" s="1"/>
      <c r="U399" s="1"/>
      <c r="X399" s="1"/>
      <c r="AC399" s="1"/>
      <c r="AF399" s="1"/>
      <c r="AJ399" s="1"/>
      <c r="AN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8:54" ht="15.75" customHeight="1" x14ac:dyDescent="0.2">
      <c r="H400" s="1"/>
      <c r="L400" s="1"/>
      <c r="U400" s="1"/>
      <c r="X400" s="1"/>
      <c r="AC400" s="1"/>
      <c r="AF400" s="1"/>
      <c r="AJ400" s="1"/>
      <c r="AN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8:54" ht="15.75" customHeight="1" x14ac:dyDescent="0.2">
      <c r="H401" s="1"/>
      <c r="L401" s="1"/>
      <c r="U401" s="1"/>
      <c r="X401" s="1"/>
      <c r="AC401" s="1"/>
      <c r="AF401" s="1"/>
      <c r="AJ401" s="1"/>
      <c r="AN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8:54" ht="15.75" customHeight="1" x14ac:dyDescent="0.2">
      <c r="H402" s="1"/>
      <c r="L402" s="1"/>
      <c r="U402" s="1"/>
      <c r="X402" s="1"/>
      <c r="AC402" s="1"/>
      <c r="AF402" s="1"/>
      <c r="AJ402" s="1"/>
      <c r="AN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8:54" ht="15.75" customHeight="1" x14ac:dyDescent="0.2">
      <c r="H403" s="1"/>
      <c r="L403" s="1"/>
      <c r="U403" s="1"/>
      <c r="X403" s="1"/>
      <c r="AC403" s="1"/>
      <c r="AF403" s="1"/>
      <c r="AJ403" s="1"/>
      <c r="AN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8:54" ht="15.75" customHeight="1" x14ac:dyDescent="0.2">
      <c r="H404" s="1"/>
      <c r="L404" s="1"/>
      <c r="U404" s="1"/>
      <c r="X404" s="1"/>
      <c r="AC404" s="1"/>
      <c r="AF404" s="1"/>
      <c r="AJ404" s="1"/>
      <c r="AN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8:54" ht="15.75" customHeight="1" x14ac:dyDescent="0.2">
      <c r="H405" s="1"/>
      <c r="L405" s="1"/>
      <c r="U405" s="1"/>
      <c r="X405" s="1"/>
      <c r="AC405" s="1"/>
      <c r="AF405" s="1"/>
      <c r="AJ405" s="1"/>
      <c r="AN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8:54" ht="15.75" customHeight="1" x14ac:dyDescent="0.2">
      <c r="H406" s="1"/>
      <c r="L406" s="1"/>
      <c r="U406" s="1"/>
      <c r="X406" s="1"/>
      <c r="AC406" s="1"/>
      <c r="AF406" s="1"/>
      <c r="AJ406" s="1"/>
      <c r="AN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8:54" ht="15.75" customHeight="1" x14ac:dyDescent="0.2">
      <c r="H407" s="1"/>
      <c r="L407" s="1"/>
      <c r="U407" s="1"/>
      <c r="X407" s="1"/>
      <c r="AC407" s="1"/>
      <c r="AF407" s="1"/>
      <c r="AJ407" s="1"/>
      <c r="AN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8:54" ht="15.75" customHeight="1" x14ac:dyDescent="0.2">
      <c r="H408" s="1"/>
      <c r="L408" s="1"/>
      <c r="U408" s="1"/>
      <c r="X408" s="1"/>
      <c r="AC408" s="1"/>
      <c r="AF408" s="1"/>
      <c r="AJ408" s="1"/>
      <c r="AN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8:54" ht="15.75" customHeight="1" x14ac:dyDescent="0.2">
      <c r="H409" s="1"/>
      <c r="L409" s="1"/>
      <c r="U409" s="1"/>
      <c r="X409" s="1"/>
      <c r="AC409" s="1"/>
      <c r="AF409" s="1"/>
      <c r="AJ409" s="1"/>
      <c r="AN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8:54" ht="15.75" customHeight="1" x14ac:dyDescent="0.2">
      <c r="H410" s="1"/>
      <c r="L410" s="1"/>
      <c r="U410" s="1"/>
      <c r="X410" s="1"/>
      <c r="AC410" s="1"/>
      <c r="AF410" s="1"/>
      <c r="AJ410" s="1"/>
      <c r="AN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8:54" ht="15.75" customHeight="1" x14ac:dyDescent="0.2">
      <c r="H411" s="1"/>
      <c r="L411" s="1"/>
      <c r="U411" s="1"/>
      <c r="X411" s="1"/>
      <c r="AC411" s="1"/>
      <c r="AF411" s="1"/>
      <c r="AJ411" s="1"/>
      <c r="AN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8:54" ht="15.75" customHeight="1" x14ac:dyDescent="0.2">
      <c r="H412" s="1"/>
      <c r="L412" s="1"/>
      <c r="U412" s="1"/>
      <c r="X412" s="1"/>
      <c r="AC412" s="1"/>
      <c r="AF412" s="1"/>
      <c r="AJ412" s="1"/>
      <c r="AN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8:54" ht="15.75" customHeight="1" x14ac:dyDescent="0.2">
      <c r="H413" s="1"/>
      <c r="L413" s="1"/>
      <c r="U413" s="1"/>
      <c r="X413" s="1"/>
      <c r="AC413" s="1"/>
      <c r="AF413" s="1"/>
      <c r="AJ413" s="1"/>
      <c r="AN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8:54" ht="15.75" customHeight="1" x14ac:dyDescent="0.2">
      <c r="H414" s="1"/>
      <c r="L414" s="1"/>
      <c r="U414" s="1"/>
      <c r="X414" s="1"/>
      <c r="AC414" s="1"/>
      <c r="AF414" s="1"/>
      <c r="AJ414" s="1"/>
      <c r="AN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8:54" ht="15.75" customHeight="1" x14ac:dyDescent="0.2">
      <c r="H415" s="1"/>
      <c r="L415" s="1"/>
      <c r="U415" s="1"/>
      <c r="X415" s="1"/>
      <c r="AC415" s="1"/>
      <c r="AF415" s="1"/>
      <c r="AJ415" s="1"/>
      <c r="AN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8:54" ht="15.75" customHeight="1" x14ac:dyDescent="0.2">
      <c r="H416" s="1"/>
      <c r="L416" s="1"/>
      <c r="U416" s="1"/>
      <c r="X416" s="1"/>
      <c r="AC416" s="1"/>
      <c r="AF416" s="1"/>
      <c r="AJ416" s="1"/>
      <c r="AN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8:54" ht="15.75" customHeight="1" x14ac:dyDescent="0.2">
      <c r="H417" s="1"/>
      <c r="L417" s="1"/>
      <c r="U417" s="1"/>
      <c r="X417" s="1"/>
      <c r="AC417" s="1"/>
      <c r="AF417" s="1"/>
      <c r="AJ417" s="1"/>
      <c r="AN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8:54" ht="15.75" customHeight="1" x14ac:dyDescent="0.2">
      <c r="H418" s="1"/>
      <c r="L418" s="1"/>
      <c r="U418" s="1"/>
      <c r="X418" s="1"/>
      <c r="AC418" s="1"/>
      <c r="AF418" s="1"/>
      <c r="AJ418" s="1"/>
      <c r="AN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8:54" ht="15.75" customHeight="1" x14ac:dyDescent="0.2">
      <c r="H419" s="1"/>
      <c r="L419" s="1"/>
      <c r="U419" s="1"/>
      <c r="X419" s="1"/>
      <c r="AC419" s="1"/>
      <c r="AF419" s="1"/>
      <c r="AJ419" s="1"/>
      <c r="AN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8:54" ht="15.75" customHeight="1" x14ac:dyDescent="0.2">
      <c r="H420" s="1"/>
      <c r="L420" s="1"/>
      <c r="U420" s="1"/>
      <c r="X420" s="1"/>
      <c r="AC420" s="1"/>
      <c r="AF420" s="1"/>
      <c r="AJ420" s="1"/>
      <c r="AN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8:54" ht="15.75" customHeight="1" x14ac:dyDescent="0.2">
      <c r="H421" s="1"/>
      <c r="L421" s="1"/>
      <c r="U421" s="1"/>
      <c r="X421" s="1"/>
      <c r="AC421" s="1"/>
      <c r="AF421" s="1"/>
      <c r="AJ421" s="1"/>
      <c r="AN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8:54" ht="15.75" customHeight="1" x14ac:dyDescent="0.2">
      <c r="H422" s="1"/>
      <c r="L422" s="1"/>
      <c r="U422" s="1"/>
      <c r="X422" s="1"/>
      <c r="AC422" s="1"/>
      <c r="AF422" s="1"/>
      <c r="AJ422" s="1"/>
      <c r="AN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8:54" ht="15.75" customHeight="1" x14ac:dyDescent="0.2">
      <c r="H423" s="1"/>
      <c r="L423" s="1"/>
      <c r="U423" s="1"/>
      <c r="X423" s="1"/>
      <c r="AC423" s="1"/>
      <c r="AF423" s="1"/>
      <c r="AJ423" s="1"/>
      <c r="AN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8:54" ht="15.75" customHeight="1" x14ac:dyDescent="0.2">
      <c r="H424" s="1"/>
      <c r="L424" s="1"/>
      <c r="U424" s="1"/>
      <c r="X424" s="1"/>
      <c r="AC424" s="1"/>
      <c r="AF424" s="1"/>
      <c r="AJ424" s="1"/>
      <c r="AN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8:54" ht="15.75" customHeight="1" x14ac:dyDescent="0.2">
      <c r="H425" s="1"/>
      <c r="L425" s="1"/>
      <c r="U425" s="1"/>
      <c r="X425" s="1"/>
      <c r="AC425" s="1"/>
      <c r="AF425" s="1"/>
      <c r="AJ425" s="1"/>
      <c r="AN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8:54" ht="15.75" customHeight="1" x14ac:dyDescent="0.2">
      <c r="H426" s="1"/>
      <c r="L426" s="1"/>
      <c r="U426" s="1"/>
      <c r="X426" s="1"/>
      <c r="AC426" s="1"/>
      <c r="AF426" s="1"/>
      <c r="AJ426" s="1"/>
      <c r="AN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8:54" ht="15.75" customHeight="1" x14ac:dyDescent="0.2">
      <c r="H427" s="1"/>
      <c r="L427" s="1"/>
      <c r="U427" s="1"/>
      <c r="X427" s="1"/>
      <c r="AC427" s="1"/>
      <c r="AF427" s="1"/>
      <c r="AJ427" s="1"/>
      <c r="AN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8:54" ht="15.75" customHeight="1" x14ac:dyDescent="0.2">
      <c r="H428" s="1"/>
      <c r="L428" s="1"/>
      <c r="U428" s="1"/>
      <c r="X428" s="1"/>
      <c r="AC428" s="1"/>
      <c r="AF428" s="1"/>
      <c r="AJ428" s="1"/>
      <c r="AN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8:54" ht="15.75" customHeight="1" x14ac:dyDescent="0.2">
      <c r="H429" s="1"/>
      <c r="L429" s="1"/>
      <c r="U429" s="1"/>
      <c r="X429" s="1"/>
      <c r="AC429" s="1"/>
      <c r="AF429" s="1"/>
      <c r="AJ429" s="1"/>
      <c r="AN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8:54" ht="15.75" customHeight="1" x14ac:dyDescent="0.2">
      <c r="H430" s="1"/>
      <c r="L430" s="1"/>
      <c r="U430" s="1"/>
      <c r="X430" s="1"/>
      <c r="AC430" s="1"/>
      <c r="AF430" s="1"/>
      <c r="AJ430" s="1"/>
      <c r="AN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8:54" ht="15.75" customHeight="1" x14ac:dyDescent="0.2">
      <c r="H431" s="1"/>
      <c r="L431" s="1"/>
      <c r="U431" s="1"/>
      <c r="X431" s="1"/>
      <c r="AC431" s="1"/>
      <c r="AF431" s="1"/>
      <c r="AJ431" s="1"/>
      <c r="AN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8:54" ht="15.75" customHeight="1" x14ac:dyDescent="0.2">
      <c r="H432" s="1"/>
      <c r="L432" s="1"/>
      <c r="U432" s="1"/>
      <c r="X432" s="1"/>
      <c r="AC432" s="1"/>
      <c r="AF432" s="1"/>
      <c r="AJ432" s="1"/>
      <c r="AN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8:54" ht="15.75" customHeight="1" x14ac:dyDescent="0.2">
      <c r="H433" s="1"/>
      <c r="L433" s="1"/>
      <c r="U433" s="1"/>
      <c r="X433" s="1"/>
      <c r="AC433" s="1"/>
      <c r="AF433" s="1"/>
      <c r="AJ433" s="1"/>
      <c r="AN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8:54" ht="15.75" customHeight="1" x14ac:dyDescent="0.2">
      <c r="H434" s="1"/>
      <c r="L434" s="1"/>
      <c r="U434" s="1"/>
      <c r="X434" s="1"/>
      <c r="AC434" s="1"/>
      <c r="AF434" s="1"/>
      <c r="AJ434" s="1"/>
      <c r="AN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8:54" ht="15.75" customHeight="1" x14ac:dyDescent="0.2">
      <c r="H435" s="1"/>
      <c r="L435" s="1"/>
      <c r="U435" s="1"/>
      <c r="X435" s="1"/>
      <c r="AC435" s="1"/>
      <c r="AF435" s="1"/>
      <c r="AJ435" s="1"/>
      <c r="AN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8:54" ht="15.75" customHeight="1" x14ac:dyDescent="0.2">
      <c r="H436" s="1"/>
      <c r="L436" s="1"/>
      <c r="U436" s="1"/>
      <c r="X436" s="1"/>
      <c r="AC436" s="1"/>
      <c r="AF436" s="1"/>
      <c r="AJ436" s="1"/>
      <c r="AN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8:54" ht="15.75" customHeight="1" x14ac:dyDescent="0.2">
      <c r="H437" s="1"/>
      <c r="L437" s="1"/>
      <c r="U437" s="1"/>
      <c r="X437" s="1"/>
      <c r="AC437" s="1"/>
      <c r="AF437" s="1"/>
      <c r="AJ437" s="1"/>
      <c r="AN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8:54" ht="15.75" customHeight="1" x14ac:dyDescent="0.2">
      <c r="H438" s="1"/>
      <c r="L438" s="1"/>
      <c r="U438" s="1"/>
      <c r="X438" s="1"/>
      <c r="AC438" s="1"/>
      <c r="AF438" s="1"/>
      <c r="AJ438" s="1"/>
      <c r="AN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8:54" ht="15.75" customHeight="1" x14ac:dyDescent="0.2">
      <c r="H439" s="1"/>
      <c r="L439" s="1"/>
      <c r="U439" s="1"/>
      <c r="X439" s="1"/>
      <c r="AC439" s="1"/>
      <c r="AF439" s="1"/>
      <c r="AJ439" s="1"/>
      <c r="AN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8:54" ht="15.75" customHeight="1" x14ac:dyDescent="0.2">
      <c r="H440" s="1"/>
      <c r="L440" s="1"/>
      <c r="U440" s="1"/>
      <c r="X440" s="1"/>
      <c r="AC440" s="1"/>
      <c r="AF440" s="1"/>
      <c r="AJ440" s="1"/>
      <c r="AN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8:54" ht="15.75" customHeight="1" x14ac:dyDescent="0.2">
      <c r="H441" s="1"/>
      <c r="L441" s="1"/>
      <c r="U441" s="1"/>
      <c r="X441" s="1"/>
      <c r="AC441" s="1"/>
      <c r="AF441" s="1"/>
      <c r="AJ441" s="1"/>
      <c r="AN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8:54" ht="15.75" customHeight="1" x14ac:dyDescent="0.2">
      <c r="H442" s="1"/>
      <c r="L442" s="1"/>
      <c r="U442" s="1"/>
      <c r="X442" s="1"/>
      <c r="AC442" s="1"/>
      <c r="AF442" s="1"/>
      <c r="AJ442" s="1"/>
      <c r="AN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8:54" ht="15.75" customHeight="1" x14ac:dyDescent="0.2">
      <c r="H443" s="1"/>
      <c r="L443" s="1"/>
      <c r="U443" s="1"/>
      <c r="X443" s="1"/>
      <c r="AC443" s="1"/>
      <c r="AF443" s="1"/>
      <c r="AJ443" s="1"/>
      <c r="AN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8:54" ht="15.75" customHeight="1" x14ac:dyDescent="0.2">
      <c r="H444" s="1"/>
      <c r="L444" s="1"/>
      <c r="U444" s="1"/>
      <c r="X444" s="1"/>
      <c r="AC444" s="1"/>
      <c r="AF444" s="1"/>
      <c r="AJ444" s="1"/>
      <c r="AN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8:54" ht="15.75" customHeight="1" x14ac:dyDescent="0.2">
      <c r="H445" s="1"/>
      <c r="L445" s="1"/>
      <c r="U445" s="1"/>
      <c r="X445" s="1"/>
      <c r="AC445" s="1"/>
      <c r="AF445" s="1"/>
      <c r="AJ445" s="1"/>
      <c r="AN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8:54" ht="15.75" customHeight="1" x14ac:dyDescent="0.2">
      <c r="H446" s="1"/>
      <c r="L446" s="1"/>
      <c r="U446" s="1"/>
      <c r="X446" s="1"/>
      <c r="AC446" s="1"/>
      <c r="AF446" s="1"/>
      <c r="AJ446" s="1"/>
      <c r="AN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8:54" ht="15.75" customHeight="1" x14ac:dyDescent="0.2">
      <c r="H447" s="1"/>
      <c r="L447" s="1"/>
      <c r="U447" s="1"/>
      <c r="X447" s="1"/>
      <c r="AC447" s="1"/>
      <c r="AF447" s="1"/>
      <c r="AJ447" s="1"/>
      <c r="AN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8:54" ht="15.75" customHeight="1" x14ac:dyDescent="0.2">
      <c r="H448" s="1"/>
      <c r="L448" s="1"/>
      <c r="U448" s="1"/>
      <c r="X448" s="1"/>
      <c r="AC448" s="1"/>
      <c r="AF448" s="1"/>
      <c r="AJ448" s="1"/>
      <c r="AN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8:54" ht="15.75" customHeight="1" x14ac:dyDescent="0.2">
      <c r="H449" s="1"/>
      <c r="L449" s="1"/>
      <c r="U449" s="1"/>
      <c r="X449" s="1"/>
      <c r="AC449" s="1"/>
      <c r="AF449" s="1"/>
      <c r="AJ449" s="1"/>
      <c r="AN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8:54" ht="15.75" customHeight="1" x14ac:dyDescent="0.2">
      <c r="H450" s="1"/>
      <c r="L450" s="1"/>
      <c r="U450" s="1"/>
      <c r="X450" s="1"/>
      <c r="AC450" s="1"/>
      <c r="AF450" s="1"/>
      <c r="AJ450" s="1"/>
      <c r="AN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8:54" ht="15.75" customHeight="1" x14ac:dyDescent="0.2">
      <c r="H451" s="1"/>
      <c r="L451" s="1"/>
      <c r="U451" s="1"/>
      <c r="X451" s="1"/>
      <c r="AC451" s="1"/>
      <c r="AF451" s="1"/>
      <c r="AJ451" s="1"/>
      <c r="AN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8:54" ht="15.75" customHeight="1" x14ac:dyDescent="0.2">
      <c r="H452" s="1"/>
      <c r="L452" s="1"/>
      <c r="U452" s="1"/>
      <c r="X452" s="1"/>
      <c r="AC452" s="1"/>
      <c r="AF452" s="1"/>
      <c r="AJ452" s="1"/>
      <c r="AN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8:54" ht="15.75" customHeight="1" x14ac:dyDescent="0.2">
      <c r="H453" s="1"/>
      <c r="L453" s="1"/>
      <c r="U453" s="1"/>
      <c r="X453" s="1"/>
      <c r="AC453" s="1"/>
      <c r="AF453" s="1"/>
      <c r="AJ453" s="1"/>
      <c r="AN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8:54" ht="15.75" customHeight="1" x14ac:dyDescent="0.2">
      <c r="H454" s="1"/>
      <c r="L454" s="1"/>
      <c r="U454" s="1"/>
      <c r="X454" s="1"/>
      <c r="AC454" s="1"/>
      <c r="AF454" s="1"/>
      <c r="AJ454" s="1"/>
      <c r="AN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8:54" ht="15.75" customHeight="1" x14ac:dyDescent="0.2">
      <c r="H455" s="1"/>
      <c r="L455" s="1"/>
      <c r="U455" s="1"/>
      <c r="X455" s="1"/>
      <c r="AC455" s="1"/>
      <c r="AF455" s="1"/>
      <c r="AJ455" s="1"/>
      <c r="AN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8:54" ht="15.75" customHeight="1" x14ac:dyDescent="0.2">
      <c r="H456" s="1"/>
      <c r="L456" s="1"/>
      <c r="U456" s="1"/>
      <c r="X456" s="1"/>
      <c r="AC456" s="1"/>
      <c r="AF456" s="1"/>
      <c r="AJ456" s="1"/>
      <c r="AN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8:54" ht="15.75" customHeight="1" x14ac:dyDescent="0.2">
      <c r="H457" s="1"/>
      <c r="L457" s="1"/>
      <c r="U457" s="1"/>
      <c r="X457" s="1"/>
      <c r="AC457" s="1"/>
      <c r="AF457" s="1"/>
      <c r="AJ457" s="1"/>
      <c r="AN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8:54" ht="15.75" customHeight="1" x14ac:dyDescent="0.2">
      <c r="H458" s="1"/>
      <c r="L458" s="1"/>
      <c r="U458" s="1"/>
      <c r="X458" s="1"/>
      <c r="AC458" s="1"/>
      <c r="AF458" s="1"/>
      <c r="AJ458" s="1"/>
      <c r="AN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8:54" ht="15.75" customHeight="1" x14ac:dyDescent="0.2">
      <c r="H459" s="1"/>
      <c r="L459" s="1"/>
      <c r="U459" s="1"/>
      <c r="X459" s="1"/>
      <c r="AC459" s="1"/>
      <c r="AF459" s="1"/>
      <c r="AJ459" s="1"/>
      <c r="AN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8:54" ht="15.75" customHeight="1" x14ac:dyDescent="0.2">
      <c r="H460" s="1"/>
      <c r="L460" s="1"/>
      <c r="U460" s="1"/>
      <c r="X460" s="1"/>
      <c r="AC460" s="1"/>
      <c r="AF460" s="1"/>
      <c r="AJ460" s="1"/>
      <c r="AN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8:54" ht="15.75" customHeight="1" x14ac:dyDescent="0.2">
      <c r="H461" s="1"/>
      <c r="L461" s="1"/>
      <c r="U461" s="1"/>
      <c r="X461" s="1"/>
      <c r="AC461" s="1"/>
      <c r="AF461" s="1"/>
      <c r="AJ461" s="1"/>
      <c r="AN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8:54" ht="15.75" customHeight="1" x14ac:dyDescent="0.2">
      <c r="H462" s="1"/>
      <c r="L462" s="1"/>
      <c r="U462" s="1"/>
      <c r="X462" s="1"/>
      <c r="AC462" s="1"/>
      <c r="AF462" s="1"/>
      <c r="AJ462" s="1"/>
      <c r="AN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8:54" ht="15.75" customHeight="1" x14ac:dyDescent="0.2">
      <c r="H463" s="1"/>
      <c r="L463" s="1"/>
      <c r="U463" s="1"/>
      <c r="X463" s="1"/>
      <c r="AC463" s="1"/>
      <c r="AF463" s="1"/>
      <c r="AJ463" s="1"/>
      <c r="AN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8:54" ht="15.75" customHeight="1" x14ac:dyDescent="0.2">
      <c r="H464" s="1"/>
      <c r="L464" s="1"/>
      <c r="U464" s="1"/>
      <c r="X464" s="1"/>
      <c r="AC464" s="1"/>
      <c r="AF464" s="1"/>
      <c r="AJ464" s="1"/>
      <c r="AN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8:54" ht="15.75" customHeight="1" x14ac:dyDescent="0.2">
      <c r="H465" s="1"/>
      <c r="L465" s="1"/>
      <c r="U465" s="1"/>
      <c r="X465" s="1"/>
      <c r="AC465" s="1"/>
      <c r="AF465" s="1"/>
      <c r="AJ465" s="1"/>
      <c r="AN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8:54" ht="15.75" customHeight="1" x14ac:dyDescent="0.2">
      <c r="H466" s="1"/>
      <c r="L466" s="1"/>
      <c r="U466" s="1"/>
      <c r="X466" s="1"/>
      <c r="AC466" s="1"/>
      <c r="AF466" s="1"/>
      <c r="AJ466" s="1"/>
      <c r="AN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8:54" ht="15.75" customHeight="1" x14ac:dyDescent="0.2">
      <c r="H467" s="1"/>
      <c r="L467" s="1"/>
      <c r="U467" s="1"/>
      <c r="X467" s="1"/>
      <c r="AC467" s="1"/>
      <c r="AF467" s="1"/>
      <c r="AJ467" s="1"/>
      <c r="AN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8:54" ht="15.75" customHeight="1" x14ac:dyDescent="0.2">
      <c r="H468" s="1"/>
      <c r="L468" s="1"/>
      <c r="U468" s="1"/>
      <c r="X468" s="1"/>
      <c r="AC468" s="1"/>
      <c r="AF468" s="1"/>
      <c r="AJ468" s="1"/>
      <c r="AN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8:54" ht="15.75" customHeight="1" x14ac:dyDescent="0.2">
      <c r="H469" s="1"/>
      <c r="L469" s="1"/>
      <c r="U469" s="1"/>
      <c r="X469" s="1"/>
      <c r="AC469" s="1"/>
      <c r="AF469" s="1"/>
      <c r="AJ469" s="1"/>
      <c r="AN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8:54" ht="15.75" customHeight="1" x14ac:dyDescent="0.2">
      <c r="H470" s="1"/>
      <c r="L470" s="1"/>
      <c r="U470" s="1"/>
      <c r="X470" s="1"/>
      <c r="AC470" s="1"/>
      <c r="AF470" s="1"/>
      <c r="AJ470" s="1"/>
      <c r="AN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8:54" ht="15.75" customHeight="1" x14ac:dyDescent="0.2">
      <c r="H471" s="1"/>
      <c r="L471" s="1"/>
      <c r="U471" s="1"/>
      <c r="X471" s="1"/>
      <c r="AC471" s="1"/>
      <c r="AF471" s="1"/>
      <c r="AJ471" s="1"/>
      <c r="AN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8:54" ht="15.75" customHeight="1" x14ac:dyDescent="0.2">
      <c r="H472" s="1"/>
      <c r="L472" s="1"/>
      <c r="U472" s="1"/>
      <c r="X472" s="1"/>
      <c r="AC472" s="1"/>
      <c r="AF472" s="1"/>
      <c r="AJ472" s="1"/>
      <c r="AN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8:54" ht="15.75" customHeight="1" x14ac:dyDescent="0.2">
      <c r="H473" s="1"/>
      <c r="L473" s="1"/>
      <c r="U473" s="1"/>
      <c r="X473" s="1"/>
      <c r="AC473" s="1"/>
      <c r="AF473" s="1"/>
      <c r="AJ473" s="1"/>
      <c r="AN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8:54" ht="15.75" customHeight="1" x14ac:dyDescent="0.2">
      <c r="H474" s="1"/>
      <c r="L474" s="1"/>
      <c r="U474" s="1"/>
      <c r="X474" s="1"/>
      <c r="AC474" s="1"/>
      <c r="AF474" s="1"/>
      <c r="AJ474" s="1"/>
      <c r="AN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8:54" ht="15.75" customHeight="1" x14ac:dyDescent="0.2">
      <c r="H475" s="1"/>
      <c r="L475" s="1"/>
      <c r="U475" s="1"/>
      <c r="X475" s="1"/>
      <c r="AC475" s="1"/>
      <c r="AF475" s="1"/>
      <c r="AJ475" s="1"/>
      <c r="AN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8:54" ht="15.75" customHeight="1" x14ac:dyDescent="0.2">
      <c r="H476" s="1"/>
      <c r="L476" s="1"/>
      <c r="U476" s="1"/>
      <c r="X476" s="1"/>
      <c r="AC476" s="1"/>
      <c r="AF476" s="1"/>
      <c r="AJ476" s="1"/>
      <c r="AN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8:54" ht="15.75" customHeight="1" x14ac:dyDescent="0.2">
      <c r="H477" s="1"/>
      <c r="L477" s="1"/>
      <c r="U477" s="1"/>
      <c r="X477" s="1"/>
      <c r="AC477" s="1"/>
      <c r="AF477" s="1"/>
      <c r="AJ477" s="1"/>
      <c r="AN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8:54" ht="15.75" customHeight="1" x14ac:dyDescent="0.2">
      <c r="H478" s="1"/>
      <c r="L478" s="1"/>
      <c r="U478" s="1"/>
      <c r="X478" s="1"/>
      <c r="AC478" s="1"/>
      <c r="AF478" s="1"/>
      <c r="AJ478" s="1"/>
      <c r="AN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8:54" ht="15.75" customHeight="1" x14ac:dyDescent="0.2">
      <c r="H479" s="1"/>
      <c r="L479" s="1"/>
      <c r="U479" s="1"/>
      <c r="X479" s="1"/>
      <c r="AC479" s="1"/>
      <c r="AF479" s="1"/>
      <c r="AJ479" s="1"/>
      <c r="AN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8:54" ht="15.75" customHeight="1" x14ac:dyDescent="0.2">
      <c r="H480" s="1"/>
      <c r="L480" s="1"/>
      <c r="U480" s="1"/>
      <c r="X480" s="1"/>
      <c r="AC480" s="1"/>
      <c r="AF480" s="1"/>
      <c r="AJ480" s="1"/>
      <c r="AN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8:54" ht="15.75" customHeight="1" x14ac:dyDescent="0.2">
      <c r="H481" s="1"/>
      <c r="L481" s="1"/>
      <c r="U481" s="1"/>
      <c r="X481" s="1"/>
      <c r="AC481" s="1"/>
      <c r="AF481" s="1"/>
      <c r="AJ481" s="1"/>
      <c r="AN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8:54" ht="15.75" customHeight="1" x14ac:dyDescent="0.2">
      <c r="H482" s="1"/>
      <c r="L482" s="1"/>
      <c r="U482" s="1"/>
      <c r="X482" s="1"/>
      <c r="AC482" s="1"/>
      <c r="AF482" s="1"/>
      <c r="AJ482" s="1"/>
      <c r="AN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8:54" ht="15.75" customHeight="1" x14ac:dyDescent="0.2">
      <c r="H483" s="1"/>
      <c r="L483" s="1"/>
      <c r="U483" s="1"/>
      <c r="X483" s="1"/>
      <c r="AC483" s="1"/>
      <c r="AF483" s="1"/>
      <c r="AJ483" s="1"/>
      <c r="AN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8:54" ht="15.75" customHeight="1" x14ac:dyDescent="0.2">
      <c r="H484" s="1"/>
      <c r="L484" s="1"/>
      <c r="U484" s="1"/>
      <c r="X484" s="1"/>
      <c r="AC484" s="1"/>
      <c r="AF484" s="1"/>
      <c r="AJ484" s="1"/>
      <c r="AN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8:54" ht="15.75" customHeight="1" x14ac:dyDescent="0.2">
      <c r="H485" s="1"/>
      <c r="L485" s="1"/>
      <c r="U485" s="1"/>
      <c r="X485" s="1"/>
      <c r="AC485" s="1"/>
      <c r="AF485" s="1"/>
      <c r="AJ485" s="1"/>
      <c r="AN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8:54" ht="15.75" customHeight="1" x14ac:dyDescent="0.2">
      <c r="H486" s="1"/>
      <c r="L486" s="1"/>
      <c r="U486" s="1"/>
      <c r="X486" s="1"/>
      <c r="AC486" s="1"/>
      <c r="AF486" s="1"/>
      <c r="AJ486" s="1"/>
      <c r="AN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8:54" ht="15.75" customHeight="1" x14ac:dyDescent="0.2">
      <c r="H487" s="1"/>
      <c r="L487" s="1"/>
      <c r="U487" s="1"/>
      <c r="X487" s="1"/>
      <c r="AC487" s="1"/>
      <c r="AF487" s="1"/>
      <c r="AJ487" s="1"/>
      <c r="AN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8:54" ht="15.75" customHeight="1" x14ac:dyDescent="0.2">
      <c r="H488" s="1"/>
      <c r="L488" s="1"/>
      <c r="U488" s="1"/>
      <c r="X488" s="1"/>
      <c r="AC488" s="1"/>
      <c r="AF488" s="1"/>
      <c r="AJ488" s="1"/>
      <c r="AN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8:54" ht="15.75" customHeight="1" x14ac:dyDescent="0.2">
      <c r="H489" s="1"/>
      <c r="L489" s="1"/>
      <c r="U489" s="1"/>
      <c r="X489" s="1"/>
      <c r="AC489" s="1"/>
      <c r="AF489" s="1"/>
      <c r="AJ489" s="1"/>
      <c r="AN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8:54" ht="15.75" customHeight="1" x14ac:dyDescent="0.2">
      <c r="H490" s="1"/>
      <c r="L490" s="1"/>
      <c r="U490" s="1"/>
      <c r="X490" s="1"/>
      <c r="AC490" s="1"/>
      <c r="AF490" s="1"/>
      <c r="AJ490" s="1"/>
      <c r="AN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8:54" ht="15.75" customHeight="1" x14ac:dyDescent="0.2">
      <c r="H491" s="1"/>
      <c r="L491" s="1"/>
      <c r="U491" s="1"/>
      <c r="X491" s="1"/>
      <c r="AC491" s="1"/>
      <c r="AF491" s="1"/>
      <c r="AJ491" s="1"/>
      <c r="AN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8:54" ht="15.75" customHeight="1" x14ac:dyDescent="0.2">
      <c r="H492" s="1"/>
      <c r="L492" s="1"/>
      <c r="U492" s="1"/>
      <c r="X492" s="1"/>
      <c r="AC492" s="1"/>
      <c r="AF492" s="1"/>
      <c r="AJ492" s="1"/>
      <c r="AN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8:54" ht="15.75" customHeight="1" x14ac:dyDescent="0.2">
      <c r="H493" s="1"/>
      <c r="L493" s="1"/>
      <c r="U493" s="1"/>
      <c r="X493" s="1"/>
      <c r="AC493" s="1"/>
      <c r="AF493" s="1"/>
      <c r="AJ493" s="1"/>
      <c r="AN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8:54" ht="15.75" customHeight="1" x14ac:dyDescent="0.2">
      <c r="H494" s="1"/>
      <c r="L494" s="1"/>
      <c r="U494" s="1"/>
      <c r="X494" s="1"/>
      <c r="AC494" s="1"/>
      <c r="AF494" s="1"/>
      <c r="AJ494" s="1"/>
      <c r="AN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8:54" ht="15.75" customHeight="1" x14ac:dyDescent="0.2">
      <c r="H495" s="1"/>
      <c r="L495" s="1"/>
      <c r="U495" s="1"/>
      <c r="X495" s="1"/>
      <c r="AC495" s="1"/>
      <c r="AF495" s="1"/>
      <c r="AJ495" s="1"/>
      <c r="AN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8:54" ht="15.75" customHeight="1" x14ac:dyDescent="0.2">
      <c r="H496" s="1"/>
      <c r="L496" s="1"/>
      <c r="U496" s="1"/>
      <c r="X496" s="1"/>
      <c r="AC496" s="1"/>
      <c r="AF496" s="1"/>
      <c r="AJ496" s="1"/>
      <c r="AN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8:54" ht="15.75" customHeight="1" x14ac:dyDescent="0.2">
      <c r="H497" s="1"/>
      <c r="L497" s="1"/>
      <c r="U497" s="1"/>
      <c r="X497" s="1"/>
      <c r="AC497" s="1"/>
      <c r="AF497" s="1"/>
      <c r="AJ497" s="1"/>
      <c r="AN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8:54" ht="15.75" customHeight="1" x14ac:dyDescent="0.2">
      <c r="H498" s="1"/>
      <c r="L498" s="1"/>
      <c r="U498" s="1"/>
      <c r="X498" s="1"/>
      <c r="AC498" s="1"/>
      <c r="AF498" s="1"/>
      <c r="AJ498" s="1"/>
      <c r="AN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8:54" ht="15.75" customHeight="1" x14ac:dyDescent="0.2">
      <c r="H499" s="1"/>
      <c r="L499" s="1"/>
      <c r="U499" s="1"/>
      <c r="X499" s="1"/>
      <c r="AC499" s="1"/>
      <c r="AF499" s="1"/>
      <c r="AJ499" s="1"/>
      <c r="AN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8:54" ht="15.75" customHeight="1" x14ac:dyDescent="0.2">
      <c r="H500" s="1"/>
      <c r="L500" s="1"/>
      <c r="U500" s="1"/>
      <c r="X500" s="1"/>
      <c r="AC500" s="1"/>
      <c r="AF500" s="1"/>
      <c r="AJ500" s="1"/>
      <c r="AN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8:54" ht="15.75" customHeight="1" x14ac:dyDescent="0.2">
      <c r="H501" s="1"/>
      <c r="L501" s="1"/>
      <c r="U501" s="1"/>
      <c r="X501" s="1"/>
      <c r="AC501" s="1"/>
      <c r="AF501" s="1"/>
      <c r="AJ501" s="1"/>
      <c r="AN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8:54" ht="15.75" customHeight="1" x14ac:dyDescent="0.2">
      <c r="H502" s="1"/>
      <c r="L502" s="1"/>
      <c r="U502" s="1"/>
      <c r="X502" s="1"/>
      <c r="AC502" s="1"/>
      <c r="AF502" s="1"/>
      <c r="AJ502" s="1"/>
      <c r="AN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8:54" ht="15.75" customHeight="1" x14ac:dyDescent="0.2">
      <c r="H503" s="1"/>
      <c r="L503" s="1"/>
      <c r="U503" s="1"/>
      <c r="X503" s="1"/>
      <c r="AC503" s="1"/>
      <c r="AF503" s="1"/>
      <c r="AJ503" s="1"/>
      <c r="AN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8:54" ht="15.75" customHeight="1" x14ac:dyDescent="0.2">
      <c r="H504" s="1"/>
      <c r="L504" s="1"/>
      <c r="U504" s="1"/>
      <c r="X504" s="1"/>
      <c r="AC504" s="1"/>
      <c r="AF504" s="1"/>
      <c r="AJ504" s="1"/>
      <c r="AN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8:54" ht="15.75" customHeight="1" x14ac:dyDescent="0.2">
      <c r="H505" s="1"/>
      <c r="L505" s="1"/>
      <c r="U505" s="1"/>
      <c r="X505" s="1"/>
      <c r="AC505" s="1"/>
      <c r="AF505" s="1"/>
      <c r="AJ505" s="1"/>
      <c r="AN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8:54" ht="15.75" customHeight="1" x14ac:dyDescent="0.2">
      <c r="H506" s="1"/>
      <c r="L506" s="1"/>
      <c r="U506" s="1"/>
      <c r="X506" s="1"/>
      <c r="AC506" s="1"/>
      <c r="AF506" s="1"/>
      <c r="AJ506" s="1"/>
      <c r="AN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8:54" ht="15.75" customHeight="1" x14ac:dyDescent="0.2">
      <c r="H507" s="1"/>
      <c r="L507" s="1"/>
      <c r="U507" s="1"/>
      <c r="X507" s="1"/>
      <c r="AC507" s="1"/>
      <c r="AF507" s="1"/>
      <c r="AJ507" s="1"/>
      <c r="AN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8:54" ht="15.75" customHeight="1" x14ac:dyDescent="0.2">
      <c r="H508" s="1"/>
      <c r="L508" s="1"/>
      <c r="U508" s="1"/>
      <c r="X508" s="1"/>
      <c r="AC508" s="1"/>
      <c r="AF508" s="1"/>
      <c r="AJ508" s="1"/>
      <c r="AN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8:54" ht="15.75" customHeight="1" x14ac:dyDescent="0.2">
      <c r="H509" s="1"/>
      <c r="L509" s="1"/>
      <c r="U509" s="1"/>
      <c r="X509" s="1"/>
      <c r="AC509" s="1"/>
      <c r="AF509" s="1"/>
      <c r="AJ509" s="1"/>
      <c r="AN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8:54" ht="15.75" customHeight="1" x14ac:dyDescent="0.2">
      <c r="H510" s="1"/>
      <c r="L510" s="1"/>
      <c r="U510" s="1"/>
      <c r="X510" s="1"/>
      <c r="AC510" s="1"/>
      <c r="AF510" s="1"/>
      <c r="AJ510" s="1"/>
      <c r="AN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8:54" ht="15.75" customHeight="1" x14ac:dyDescent="0.2">
      <c r="H511" s="1"/>
      <c r="L511" s="1"/>
      <c r="U511" s="1"/>
      <c r="X511" s="1"/>
      <c r="AC511" s="1"/>
      <c r="AF511" s="1"/>
      <c r="AJ511" s="1"/>
      <c r="AN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8:54" ht="15.75" customHeight="1" x14ac:dyDescent="0.2">
      <c r="H512" s="1"/>
      <c r="L512" s="1"/>
      <c r="U512" s="1"/>
      <c r="X512" s="1"/>
      <c r="AC512" s="1"/>
      <c r="AF512" s="1"/>
      <c r="AJ512" s="1"/>
      <c r="AN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8:54" ht="15.75" customHeight="1" x14ac:dyDescent="0.2">
      <c r="H513" s="1"/>
      <c r="L513" s="1"/>
      <c r="U513" s="1"/>
      <c r="X513" s="1"/>
      <c r="AC513" s="1"/>
      <c r="AF513" s="1"/>
      <c r="AJ513" s="1"/>
      <c r="AN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8:54" ht="15.75" customHeight="1" x14ac:dyDescent="0.2">
      <c r="H514" s="1"/>
      <c r="L514" s="1"/>
      <c r="U514" s="1"/>
      <c r="X514" s="1"/>
      <c r="AC514" s="1"/>
      <c r="AF514" s="1"/>
      <c r="AJ514" s="1"/>
      <c r="AN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8:54" ht="15.75" customHeight="1" x14ac:dyDescent="0.2">
      <c r="H515" s="1"/>
      <c r="L515" s="1"/>
      <c r="U515" s="1"/>
      <c r="X515" s="1"/>
      <c r="AC515" s="1"/>
      <c r="AF515" s="1"/>
      <c r="AJ515" s="1"/>
      <c r="AN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8:54" ht="15.75" customHeight="1" x14ac:dyDescent="0.2">
      <c r="H516" s="1"/>
      <c r="L516" s="1"/>
      <c r="U516" s="1"/>
      <c r="X516" s="1"/>
      <c r="AC516" s="1"/>
      <c r="AF516" s="1"/>
      <c r="AJ516" s="1"/>
      <c r="AN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8:54" ht="15.75" customHeight="1" x14ac:dyDescent="0.2">
      <c r="H517" s="1"/>
      <c r="L517" s="1"/>
      <c r="U517" s="1"/>
      <c r="X517" s="1"/>
      <c r="AC517" s="1"/>
      <c r="AF517" s="1"/>
      <c r="AJ517" s="1"/>
      <c r="AN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8:54" ht="15.75" customHeight="1" x14ac:dyDescent="0.2">
      <c r="H518" s="1"/>
      <c r="L518" s="1"/>
      <c r="U518" s="1"/>
      <c r="X518" s="1"/>
      <c r="AC518" s="1"/>
      <c r="AF518" s="1"/>
      <c r="AJ518" s="1"/>
      <c r="AN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8:54" ht="15.75" customHeight="1" x14ac:dyDescent="0.2">
      <c r="H519" s="1"/>
      <c r="L519" s="1"/>
      <c r="U519" s="1"/>
      <c r="X519" s="1"/>
      <c r="AC519" s="1"/>
      <c r="AF519" s="1"/>
      <c r="AJ519" s="1"/>
      <c r="AN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8:54" ht="15.75" customHeight="1" x14ac:dyDescent="0.2">
      <c r="H520" s="1"/>
      <c r="L520" s="1"/>
      <c r="U520" s="1"/>
      <c r="X520" s="1"/>
      <c r="AC520" s="1"/>
      <c r="AF520" s="1"/>
      <c r="AJ520" s="1"/>
      <c r="AN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8:54" ht="15.75" customHeight="1" x14ac:dyDescent="0.2">
      <c r="H521" s="1"/>
      <c r="L521" s="1"/>
      <c r="U521" s="1"/>
      <c r="X521" s="1"/>
      <c r="AC521" s="1"/>
      <c r="AF521" s="1"/>
      <c r="AJ521" s="1"/>
      <c r="AN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8:54" ht="15.75" customHeight="1" x14ac:dyDescent="0.2">
      <c r="H522" s="1"/>
      <c r="L522" s="1"/>
      <c r="U522" s="1"/>
      <c r="X522" s="1"/>
      <c r="AC522" s="1"/>
      <c r="AF522" s="1"/>
      <c r="AJ522" s="1"/>
      <c r="AN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8:54" ht="15.75" customHeight="1" x14ac:dyDescent="0.2">
      <c r="H523" s="1"/>
      <c r="L523" s="1"/>
      <c r="U523" s="1"/>
      <c r="X523" s="1"/>
      <c r="AC523" s="1"/>
      <c r="AF523" s="1"/>
      <c r="AJ523" s="1"/>
      <c r="AN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8:54" ht="15.75" customHeight="1" x14ac:dyDescent="0.2">
      <c r="H524" s="1"/>
      <c r="L524" s="1"/>
      <c r="U524" s="1"/>
      <c r="X524" s="1"/>
      <c r="AC524" s="1"/>
      <c r="AF524" s="1"/>
      <c r="AJ524" s="1"/>
      <c r="AN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8:54" ht="15.75" customHeight="1" x14ac:dyDescent="0.2">
      <c r="H525" s="1"/>
      <c r="L525" s="1"/>
      <c r="U525" s="1"/>
      <c r="X525" s="1"/>
      <c r="AC525" s="1"/>
      <c r="AF525" s="1"/>
      <c r="AJ525" s="1"/>
      <c r="AN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8:54" ht="15.75" customHeight="1" x14ac:dyDescent="0.2">
      <c r="H526" s="1"/>
      <c r="L526" s="1"/>
      <c r="U526" s="1"/>
      <c r="X526" s="1"/>
      <c r="AC526" s="1"/>
      <c r="AF526" s="1"/>
      <c r="AJ526" s="1"/>
      <c r="AN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8:54" ht="15.75" customHeight="1" x14ac:dyDescent="0.2">
      <c r="H527" s="1"/>
      <c r="L527" s="1"/>
      <c r="U527" s="1"/>
      <c r="X527" s="1"/>
      <c r="AC527" s="1"/>
      <c r="AF527" s="1"/>
      <c r="AJ527" s="1"/>
      <c r="AN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8:54" ht="15.75" customHeight="1" x14ac:dyDescent="0.2">
      <c r="H528" s="1"/>
      <c r="L528" s="1"/>
      <c r="U528" s="1"/>
      <c r="X528" s="1"/>
      <c r="AC528" s="1"/>
      <c r="AF528" s="1"/>
      <c r="AJ528" s="1"/>
      <c r="AN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8:54" ht="15.75" customHeight="1" x14ac:dyDescent="0.2">
      <c r="H529" s="1"/>
      <c r="L529" s="1"/>
      <c r="U529" s="1"/>
      <c r="X529" s="1"/>
      <c r="AC529" s="1"/>
      <c r="AF529" s="1"/>
      <c r="AJ529" s="1"/>
      <c r="AN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8:54" ht="15.75" customHeight="1" x14ac:dyDescent="0.2">
      <c r="H530" s="1"/>
      <c r="L530" s="1"/>
      <c r="U530" s="1"/>
      <c r="X530" s="1"/>
      <c r="AC530" s="1"/>
      <c r="AF530" s="1"/>
      <c r="AJ530" s="1"/>
      <c r="AN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8:54" ht="15.75" customHeight="1" x14ac:dyDescent="0.2">
      <c r="H531" s="1"/>
      <c r="L531" s="1"/>
      <c r="U531" s="1"/>
      <c r="X531" s="1"/>
      <c r="AC531" s="1"/>
      <c r="AF531" s="1"/>
      <c r="AJ531" s="1"/>
      <c r="AN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8:54" ht="15.75" customHeight="1" x14ac:dyDescent="0.2">
      <c r="H532" s="1"/>
      <c r="L532" s="1"/>
      <c r="U532" s="1"/>
      <c r="X532" s="1"/>
      <c r="AC532" s="1"/>
      <c r="AF532" s="1"/>
      <c r="AJ532" s="1"/>
      <c r="AN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8:54" ht="15.75" customHeight="1" x14ac:dyDescent="0.2">
      <c r="H533" s="1"/>
      <c r="L533" s="1"/>
      <c r="U533" s="1"/>
      <c r="X533" s="1"/>
      <c r="AC533" s="1"/>
      <c r="AF533" s="1"/>
      <c r="AJ533" s="1"/>
      <c r="AN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8:54" ht="15.75" customHeight="1" x14ac:dyDescent="0.2">
      <c r="H534" s="1"/>
      <c r="L534" s="1"/>
      <c r="U534" s="1"/>
      <c r="X534" s="1"/>
      <c r="AC534" s="1"/>
      <c r="AF534" s="1"/>
      <c r="AJ534" s="1"/>
      <c r="AN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8:54" ht="15.75" customHeight="1" x14ac:dyDescent="0.2">
      <c r="H535" s="1"/>
      <c r="L535" s="1"/>
      <c r="U535" s="1"/>
      <c r="X535" s="1"/>
      <c r="AC535" s="1"/>
      <c r="AF535" s="1"/>
      <c r="AJ535" s="1"/>
      <c r="AN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8:54" ht="15.75" customHeight="1" x14ac:dyDescent="0.2">
      <c r="H536" s="1"/>
      <c r="L536" s="1"/>
      <c r="U536" s="1"/>
      <c r="X536" s="1"/>
      <c r="AC536" s="1"/>
      <c r="AF536" s="1"/>
      <c r="AJ536" s="1"/>
      <c r="AN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8:54" ht="15.75" customHeight="1" x14ac:dyDescent="0.2">
      <c r="H537" s="1"/>
      <c r="L537" s="1"/>
      <c r="U537" s="1"/>
      <c r="X537" s="1"/>
      <c r="AC537" s="1"/>
      <c r="AF537" s="1"/>
      <c r="AJ537" s="1"/>
      <c r="AN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8:54" ht="15.75" customHeight="1" x14ac:dyDescent="0.2">
      <c r="H538" s="1"/>
      <c r="L538" s="1"/>
      <c r="U538" s="1"/>
      <c r="X538" s="1"/>
      <c r="AC538" s="1"/>
      <c r="AF538" s="1"/>
      <c r="AJ538" s="1"/>
      <c r="AN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8:54" ht="15.75" customHeight="1" x14ac:dyDescent="0.2">
      <c r="H539" s="1"/>
      <c r="L539" s="1"/>
      <c r="U539" s="1"/>
      <c r="X539" s="1"/>
      <c r="AC539" s="1"/>
      <c r="AF539" s="1"/>
      <c r="AJ539" s="1"/>
      <c r="AN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8:54" ht="15.75" customHeight="1" x14ac:dyDescent="0.2">
      <c r="H540" s="1"/>
      <c r="L540" s="1"/>
      <c r="U540" s="1"/>
      <c r="X540" s="1"/>
      <c r="AC540" s="1"/>
      <c r="AF540" s="1"/>
      <c r="AJ540" s="1"/>
      <c r="AN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8:54" ht="15.75" customHeight="1" x14ac:dyDescent="0.2">
      <c r="H541" s="1"/>
      <c r="L541" s="1"/>
      <c r="U541" s="1"/>
      <c r="X541" s="1"/>
      <c r="AC541" s="1"/>
      <c r="AF541" s="1"/>
      <c r="AJ541" s="1"/>
      <c r="AN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8:54" ht="15.75" customHeight="1" x14ac:dyDescent="0.2">
      <c r="H542" s="1"/>
      <c r="L542" s="1"/>
      <c r="U542" s="1"/>
      <c r="X542" s="1"/>
      <c r="AC542" s="1"/>
      <c r="AF542" s="1"/>
      <c r="AJ542" s="1"/>
      <c r="AN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8:54" ht="15.75" customHeight="1" x14ac:dyDescent="0.2">
      <c r="H543" s="1"/>
      <c r="L543" s="1"/>
      <c r="U543" s="1"/>
      <c r="X543" s="1"/>
      <c r="AC543" s="1"/>
      <c r="AF543" s="1"/>
      <c r="AJ543" s="1"/>
      <c r="AN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8:54" ht="15.75" customHeight="1" x14ac:dyDescent="0.2">
      <c r="H544" s="1"/>
      <c r="L544" s="1"/>
      <c r="U544" s="1"/>
      <c r="X544" s="1"/>
      <c r="AC544" s="1"/>
      <c r="AF544" s="1"/>
      <c r="AJ544" s="1"/>
      <c r="AN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8:54" ht="15.75" customHeight="1" x14ac:dyDescent="0.2">
      <c r="H545" s="1"/>
      <c r="L545" s="1"/>
      <c r="U545" s="1"/>
      <c r="X545" s="1"/>
      <c r="AC545" s="1"/>
      <c r="AF545" s="1"/>
      <c r="AJ545" s="1"/>
      <c r="AN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8:54" ht="15.75" customHeight="1" x14ac:dyDescent="0.2">
      <c r="H546" s="1"/>
      <c r="L546" s="1"/>
      <c r="U546" s="1"/>
      <c r="X546" s="1"/>
      <c r="AC546" s="1"/>
      <c r="AF546" s="1"/>
      <c r="AJ546" s="1"/>
      <c r="AN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8:54" ht="15.75" customHeight="1" x14ac:dyDescent="0.2">
      <c r="H547" s="1"/>
      <c r="L547" s="1"/>
      <c r="U547" s="1"/>
      <c r="X547" s="1"/>
      <c r="AC547" s="1"/>
      <c r="AF547" s="1"/>
      <c r="AJ547" s="1"/>
      <c r="AN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8:54" ht="15.75" customHeight="1" x14ac:dyDescent="0.2">
      <c r="H548" s="1"/>
      <c r="L548" s="1"/>
      <c r="U548" s="1"/>
      <c r="X548" s="1"/>
      <c r="AC548" s="1"/>
      <c r="AF548" s="1"/>
      <c r="AJ548" s="1"/>
      <c r="AN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8:54" ht="15.75" customHeight="1" x14ac:dyDescent="0.2">
      <c r="H549" s="1"/>
      <c r="L549" s="1"/>
      <c r="U549" s="1"/>
      <c r="X549" s="1"/>
      <c r="AC549" s="1"/>
      <c r="AF549" s="1"/>
      <c r="AJ549" s="1"/>
      <c r="AN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8:54" ht="15.75" customHeight="1" x14ac:dyDescent="0.2">
      <c r="H550" s="1"/>
      <c r="L550" s="1"/>
      <c r="U550" s="1"/>
      <c r="X550" s="1"/>
      <c r="AC550" s="1"/>
      <c r="AF550" s="1"/>
      <c r="AJ550" s="1"/>
      <c r="AN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8:54" ht="15.75" customHeight="1" x14ac:dyDescent="0.2">
      <c r="H551" s="1"/>
      <c r="L551" s="1"/>
      <c r="U551" s="1"/>
      <c r="X551" s="1"/>
      <c r="AC551" s="1"/>
      <c r="AF551" s="1"/>
      <c r="AJ551" s="1"/>
      <c r="AN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8:54" ht="15.75" customHeight="1" x14ac:dyDescent="0.2">
      <c r="H552" s="1"/>
      <c r="L552" s="1"/>
      <c r="U552" s="1"/>
      <c r="X552" s="1"/>
      <c r="AC552" s="1"/>
      <c r="AF552" s="1"/>
      <c r="AJ552" s="1"/>
      <c r="AN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8:54" ht="15.75" customHeight="1" x14ac:dyDescent="0.2">
      <c r="H553" s="1"/>
      <c r="L553" s="1"/>
      <c r="U553" s="1"/>
      <c r="X553" s="1"/>
      <c r="AC553" s="1"/>
      <c r="AF553" s="1"/>
      <c r="AJ553" s="1"/>
      <c r="AN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8:54" ht="15.75" customHeight="1" x14ac:dyDescent="0.2">
      <c r="H554" s="1"/>
      <c r="L554" s="1"/>
      <c r="U554" s="1"/>
      <c r="X554" s="1"/>
      <c r="AC554" s="1"/>
      <c r="AF554" s="1"/>
      <c r="AJ554" s="1"/>
      <c r="AN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8:54" ht="15.75" customHeight="1" x14ac:dyDescent="0.2">
      <c r="H555" s="1"/>
      <c r="L555" s="1"/>
      <c r="U555" s="1"/>
      <c r="X555" s="1"/>
      <c r="AC555" s="1"/>
      <c r="AF555" s="1"/>
      <c r="AJ555" s="1"/>
      <c r="AN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8:54" ht="15.75" customHeight="1" x14ac:dyDescent="0.2">
      <c r="H556" s="1"/>
      <c r="L556" s="1"/>
      <c r="U556" s="1"/>
      <c r="X556" s="1"/>
      <c r="AC556" s="1"/>
      <c r="AF556" s="1"/>
      <c r="AJ556" s="1"/>
      <c r="AN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8:54" ht="15.75" customHeight="1" x14ac:dyDescent="0.2">
      <c r="H557" s="1"/>
      <c r="L557" s="1"/>
      <c r="U557" s="1"/>
      <c r="X557" s="1"/>
      <c r="AC557" s="1"/>
      <c r="AF557" s="1"/>
      <c r="AJ557" s="1"/>
      <c r="AN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8:54" ht="15.75" customHeight="1" x14ac:dyDescent="0.2">
      <c r="H558" s="1"/>
      <c r="L558" s="1"/>
      <c r="U558" s="1"/>
      <c r="X558" s="1"/>
      <c r="AC558" s="1"/>
      <c r="AF558" s="1"/>
      <c r="AJ558" s="1"/>
      <c r="AN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8:54" ht="15.75" customHeight="1" x14ac:dyDescent="0.2">
      <c r="H559" s="1"/>
      <c r="L559" s="1"/>
      <c r="U559" s="1"/>
      <c r="X559" s="1"/>
      <c r="AC559" s="1"/>
      <c r="AF559" s="1"/>
      <c r="AJ559" s="1"/>
      <c r="AN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8:54" ht="15.75" customHeight="1" x14ac:dyDescent="0.2">
      <c r="H560" s="1"/>
      <c r="L560" s="1"/>
      <c r="U560" s="1"/>
      <c r="X560" s="1"/>
      <c r="AC560" s="1"/>
      <c r="AF560" s="1"/>
      <c r="AJ560" s="1"/>
      <c r="AN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8:54" ht="15.75" customHeight="1" x14ac:dyDescent="0.2">
      <c r="H561" s="1"/>
      <c r="L561" s="1"/>
      <c r="U561" s="1"/>
      <c r="X561" s="1"/>
      <c r="AC561" s="1"/>
      <c r="AF561" s="1"/>
      <c r="AJ561" s="1"/>
      <c r="AN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8:54" ht="15.75" customHeight="1" x14ac:dyDescent="0.2">
      <c r="H562" s="1"/>
      <c r="L562" s="1"/>
      <c r="U562" s="1"/>
      <c r="X562" s="1"/>
      <c r="AC562" s="1"/>
      <c r="AF562" s="1"/>
      <c r="AJ562" s="1"/>
      <c r="AN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8:54" ht="15.75" customHeight="1" x14ac:dyDescent="0.2">
      <c r="H563" s="1"/>
      <c r="L563" s="1"/>
      <c r="U563" s="1"/>
      <c r="X563" s="1"/>
      <c r="AC563" s="1"/>
      <c r="AF563" s="1"/>
      <c r="AJ563" s="1"/>
      <c r="AN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8:54" ht="15.75" customHeight="1" x14ac:dyDescent="0.2">
      <c r="H564" s="1"/>
      <c r="L564" s="1"/>
      <c r="U564" s="1"/>
      <c r="X564" s="1"/>
      <c r="AC564" s="1"/>
      <c r="AF564" s="1"/>
      <c r="AJ564" s="1"/>
      <c r="AN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8:54" ht="15.75" customHeight="1" x14ac:dyDescent="0.2">
      <c r="H565" s="1"/>
      <c r="L565" s="1"/>
      <c r="U565" s="1"/>
      <c r="X565" s="1"/>
      <c r="AC565" s="1"/>
      <c r="AF565" s="1"/>
      <c r="AJ565" s="1"/>
      <c r="AN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8:54" ht="15.75" customHeight="1" x14ac:dyDescent="0.2">
      <c r="H566" s="1"/>
      <c r="L566" s="1"/>
      <c r="U566" s="1"/>
      <c r="X566" s="1"/>
      <c r="AC566" s="1"/>
      <c r="AF566" s="1"/>
      <c r="AJ566" s="1"/>
      <c r="AN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8:54" ht="15.75" customHeight="1" x14ac:dyDescent="0.2">
      <c r="H567" s="1"/>
      <c r="L567" s="1"/>
      <c r="U567" s="1"/>
      <c r="X567" s="1"/>
      <c r="AC567" s="1"/>
      <c r="AF567" s="1"/>
      <c r="AJ567" s="1"/>
      <c r="AN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8:54" ht="15.75" customHeight="1" x14ac:dyDescent="0.2">
      <c r="H568" s="1"/>
      <c r="L568" s="1"/>
      <c r="U568" s="1"/>
      <c r="X568" s="1"/>
      <c r="AC568" s="1"/>
      <c r="AF568" s="1"/>
      <c r="AJ568" s="1"/>
      <c r="AN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8:54" ht="15.75" customHeight="1" x14ac:dyDescent="0.2">
      <c r="H569" s="1"/>
      <c r="L569" s="1"/>
      <c r="U569" s="1"/>
      <c r="X569" s="1"/>
      <c r="AC569" s="1"/>
      <c r="AF569" s="1"/>
      <c r="AJ569" s="1"/>
      <c r="AN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8:54" ht="15.75" customHeight="1" x14ac:dyDescent="0.2">
      <c r="H570" s="1"/>
      <c r="L570" s="1"/>
      <c r="U570" s="1"/>
      <c r="X570" s="1"/>
      <c r="AC570" s="1"/>
      <c r="AF570" s="1"/>
      <c r="AJ570" s="1"/>
      <c r="AN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8:54" ht="15.75" customHeight="1" x14ac:dyDescent="0.2">
      <c r="H571" s="1"/>
      <c r="L571" s="1"/>
      <c r="U571" s="1"/>
      <c r="X571" s="1"/>
      <c r="AC571" s="1"/>
      <c r="AF571" s="1"/>
      <c r="AJ571" s="1"/>
      <c r="AN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8:54" ht="15.75" customHeight="1" x14ac:dyDescent="0.2">
      <c r="H572" s="1"/>
      <c r="L572" s="1"/>
      <c r="U572" s="1"/>
      <c r="X572" s="1"/>
      <c r="AC572" s="1"/>
      <c r="AF572" s="1"/>
      <c r="AJ572" s="1"/>
      <c r="AN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8:54" ht="15.75" customHeight="1" x14ac:dyDescent="0.2">
      <c r="H573" s="1"/>
      <c r="L573" s="1"/>
      <c r="U573" s="1"/>
      <c r="X573" s="1"/>
      <c r="AC573" s="1"/>
      <c r="AF573" s="1"/>
      <c r="AJ573" s="1"/>
      <c r="AN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8:54" ht="15.75" customHeight="1" x14ac:dyDescent="0.2">
      <c r="H574" s="1"/>
      <c r="L574" s="1"/>
      <c r="U574" s="1"/>
      <c r="X574" s="1"/>
      <c r="AC574" s="1"/>
      <c r="AF574" s="1"/>
      <c r="AJ574" s="1"/>
      <c r="AN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8:54" ht="15.75" customHeight="1" x14ac:dyDescent="0.2">
      <c r="H575" s="1"/>
      <c r="L575" s="1"/>
      <c r="U575" s="1"/>
      <c r="X575" s="1"/>
      <c r="AC575" s="1"/>
      <c r="AF575" s="1"/>
      <c r="AJ575" s="1"/>
      <c r="AN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8:54" ht="15.75" customHeight="1" x14ac:dyDescent="0.2">
      <c r="H576" s="1"/>
      <c r="L576" s="1"/>
      <c r="U576" s="1"/>
      <c r="X576" s="1"/>
      <c r="AC576" s="1"/>
      <c r="AF576" s="1"/>
      <c r="AJ576" s="1"/>
      <c r="AN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8:54" ht="15.75" customHeight="1" x14ac:dyDescent="0.2">
      <c r="H577" s="1"/>
      <c r="L577" s="1"/>
      <c r="U577" s="1"/>
      <c r="X577" s="1"/>
      <c r="AC577" s="1"/>
      <c r="AF577" s="1"/>
      <c r="AJ577" s="1"/>
      <c r="AN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8:54" ht="15.75" customHeight="1" x14ac:dyDescent="0.2">
      <c r="H578" s="1"/>
      <c r="L578" s="1"/>
      <c r="U578" s="1"/>
      <c r="X578" s="1"/>
      <c r="AC578" s="1"/>
      <c r="AF578" s="1"/>
      <c r="AJ578" s="1"/>
      <c r="AN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8:54" ht="15.75" customHeight="1" x14ac:dyDescent="0.2">
      <c r="H579" s="1"/>
      <c r="L579" s="1"/>
      <c r="U579" s="1"/>
      <c r="X579" s="1"/>
      <c r="AC579" s="1"/>
      <c r="AF579" s="1"/>
      <c r="AJ579" s="1"/>
      <c r="AN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8:54" ht="15.75" customHeight="1" x14ac:dyDescent="0.2">
      <c r="H580" s="1"/>
      <c r="L580" s="1"/>
      <c r="U580" s="1"/>
      <c r="X580" s="1"/>
      <c r="AC580" s="1"/>
      <c r="AF580" s="1"/>
      <c r="AJ580" s="1"/>
      <c r="AN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8:54" ht="15.75" customHeight="1" x14ac:dyDescent="0.2">
      <c r="H581" s="1"/>
      <c r="L581" s="1"/>
      <c r="U581" s="1"/>
      <c r="X581" s="1"/>
      <c r="AC581" s="1"/>
      <c r="AF581" s="1"/>
      <c r="AJ581" s="1"/>
      <c r="AN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8:54" ht="15.75" customHeight="1" x14ac:dyDescent="0.2">
      <c r="H582" s="1"/>
      <c r="L582" s="1"/>
      <c r="U582" s="1"/>
      <c r="X582" s="1"/>
      <c r="AC582" s="1"/>
      <c r="AF582" s="1"/>
      <c r="AJ582" s="1"/>
      <c r="AN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8:54" ht="15.75" customHeight="1" x14ac:dyDescent="0.2">
      <c r="H583" s="1"/>
      <c r="L583" s="1"/>
      <c r="U583" s="1"/>
      <c r="X583" s="1"/>
      <c r="AC583" s="1"/>
      <c r="AF583" s="1"/>
      <c r="AJ583" s="1"/>
      <c r="AN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8:54" ht="15.75" customHeight="1" x14ac:dyDescent="0.2">
      <c r="H584" s="1"/>
      <c r="L584" s="1"/>
      <c r="U584" s="1"/>
      <c r="X584" s="1"/>
      <c r="AC584" s="1"/>
      <c r="AF584" s="1"/>
      <c r="AJ584" s="1"/>
      <c r="AN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8:54" ht="15.75" customHeight="1" x14ac:dyDescent="0.2">
      <c r="H585" s="1"/>
      <c r="L585" s="1"/>
      <c r="U585" s="1"/>
      <c r="X585" s="1"/>
      <c r="AC585" s="1"/>
      <c r="AF585" s="1"/>
      <c r="AJ585" s="1"/>
      <c r="AN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8:54" ht="15.75" customHeight="1" x14ac:dyDescent="0.2">
      <c r="H586" s="1"/>
      <c r="L586" s="1"/>
      <c r="U586" s="1"/>
      <c r="X586" s="1"/>
      <c r="AC586" s="1"/>
      <c r="AF586" s="1"/>
      <c r="AJ586" s="1"/>
      <c r="AN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8:54" ht="15.75" customHeight="1" x14ac:dyDescent="0.2">
      <c r="H587" s="1"/>
      <c r="L587" s="1"/>
      <c r="U587" s="1"/>
      <c r="X587" s="1"/>
      <c r="AC587" s="1"/>
      <c r="AF587" s="1"/>
      <c r="AJ587" s="1"/>
      <c r="AN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8:54" ht="15.75" customHeight="1" x14ac:dyDescent="0.2">
      <c r="H588" s="1"/>
      <c r="L588" s="1"/>
      <c r="U588" s="1"/>
      <c r="X588" s="1"/>
      <c r="AC588" s="1"/>
      <c r="AF588" s="1"/>
      <c r="AJ588" s="1"/>
      <c r="AN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8:54" ht="15.75" customHeight="1" x14ac:dyDescent="0.2">
      <c r="H589" s="1"/>
      <c r="L589" s="1"/>
      <c r="U589" s="1"/>
      <c r="X589" s="1"/>
      <c r="AC589" s="1"/>
      <c r="AF589" s="1"/>
      <c r="AJ589" s="1"/>
      <c r="AN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8:54" ht="15.75" customHeight="1" x14ac:dyDescent="0.2">
      <c r="H590" s="1"/>
      <c r="L590" s="1"/>
      <c r="U590" s="1"/>
      <c r="X590" s="1"/>
      <c r="AC590" s="1"/>
      <c r="AF590" s="1"/>
      <c r="AJ590" s="1"/>
      <c r="AN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8:54" ht="15.75" customHeight="1" x14ac:dyDescent="0.2">
      <c r="H591" s="1"/>
      <c r="L591" s="1"/>
      <c r="U591" s="1"/>
      <c r="X591" s="1"/>
      <c r="AC591" s="1"/>
      <c r="AF591" s="1"/>
      <c r="AJ591" s="1"/>
      <c r="AN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8:54" ht="15.75" customHeight="1" x14ac:dyDescent="0.2">
      <c r="H592" s="1"/>
      <c r="L592" s="1"/>
      <c r="U592" s="1"/>
      <c r="X592" s="1"/>
      <c r="AC592" s="1"/>
      <c r="AF592" s="1"/>
      <c r="AJ592" s="1"/>
      <c r="AN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8:54" ht="15.75" customHeight="1" x14ac:dyDescent="0.2">
      <c r="H593" s="1"/>
      <c r="L593" s="1"/>
      <c r="U593" s="1"/>
      <c r="X593" s="1"/>
      <c r="AC593" s="1"/>
      <c r="AF593" s="1"/>
      <c r="AJ593" s="1"/>
      <c r="AN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8:54" ht="15.75" customHeight="1" x14ac:dyDescent="0.2">
      <c r="H594" s="1"/>
      <c r="L594" s="1"/>
      <c r="U594" s="1"/>
      <c r="X594" s="1"/>
      <c r="AC594" s="1"/>
      <c r="AF594" s="1"/>
      <c r="AJ594" s="1"/>
      <c r="AN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8:54" ht="15.75" customHeight="1" x14ac:dyDescent="0.2">
      <c r="H595" s="1"/>
      <c r="L595" s="1"/>
      <c r="U595" s="1"/>
      <c r="X595" s="1"/>
      <c r="AC595" s="1"/>
      <c r="AF595" s="1"/>
      <c r="AJ595" s="1"/>
      <c r="AN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8:54" ht="15.75" customHeight="1" x14ac:dyDescent="0.2">
      <c r="H596" s="1"/>
      <c r="L596" s="1"/>
      <c r="U596" s="1"/>
      <c r="X596" s="1"/>
      <c r="AC596" s="1"/>
      <c r="AF596" s="1"/>
      <c r="AJ596" s="1"/>
      <c r="AN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8:54" ht="15.75" customHeight="1" x14ac:dyDescent="0.2">
      <c r="H597" s="1"/>
      <c r="L597" s="1"/>
      <c r="U597" s="1"/>
      <c r="X597" s="1"/>
      <c r="AC597" s="1"/>
      <c r="AF597" s="1"/>
      <c r="AJ597" s="1"/>
      <c r="AN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8:54" ht="15.75" customHeight="1" x14ac:dyDescent="0.2">
      <c r="H598" s="1"/>
      <c r="L598" s="1"/>
      <c r="U598" s="1"/>
      <c r="X598" s="1"/>
      <c r="AC598" s="1"/>
      <c r="AF598" s="1"/>
      <c r="AJ598" s="1"/>
      <c r="AN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8:54" ht="15.75" customHeight="1" x14ac:dyDescent="0.2">
      <c r="H599" s="1"/>
      <c r="L599" s="1"/>
      <c r="U599" s="1"/>
      <c r="X599" s="1"/>
      <c r="AC599" s="1"/>
      <c r="AF599" s="1"/>
      <c r="AJ599" s="1"/>
      <c r="AN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8:54" ht="15.75" customHeight="1" x14ac:dyDescent="0.2">
      <c r="H600" s="1"/>
      <c r="L600" s="1"/>
      <c r="U600" s="1"/>
      <c r="X600" s="1"/>
      <c r="AC600" s="1"/>
      <c r="AF600" s="1"/>
      <c r="AJ600" s="1"/>
      <c r="AN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8:54" ht="15.75" customHeight="1" x14ac:dyDescent="0.2">
      <c r="H601" s="1"/>
      <c r="L601" s="1"/>
      <c r="U601" s="1"/>
      <c r="X601" s="1"/>
      <c r="AC601" s="1"/>
      <c r="AF601" s="1"/>
      <c r="AJ601" s="1"/>
      <c r="AN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8:54" ht="15.75" customHeight="1" x14ac:dyDescent="0.2">
      <c r="H602" s="1"/>
      <c r="L602" s="1"/>
      <c r="U602" s="1"/>
      <c r="X602" s="1"/>
      <c r="AC602" s="1"/>
      <c r="AF602" s="1"/>
      <c r="AJ602" s="1"/>
      <c r="AN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8:54" ht="15.75" customHeight="1" x14ac:dyDescent="0.2">
      <c r="H603" s="1"/>
      <c r="L603" s="1"/>
      <c r="U603" s="1"/>
      <c r="X603" s="1"/>
      <c r="AC603" s="1"/>
      <c r="AF603" s="1"/>
      <c r="AJ603" s="1"/>
      <c r="AN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8:54" ht="15.75" customHeight="1" x14ac:dyDescent="0.2">
      <c r="H604" s="1"/>
      <c r="L604" s="1"/>
      <c r="U604" s="1"/>
      <c r="X604" s="1"/>
      <c r="AC604" s="1"/>
      <c r="AF604" s="1"/>
      <c r="AJ604" s="1"/>
      <c r="AN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8:54" ht="15.75" customHeight="1" x14ac:dyDescent="0.2">
      <c r="H605" s="1"/>
      <c r="L605" s="1"/>
      <c r="U605" s="1"/>
      <c r="X605" s="1"/>
      <c r="AC605" s="1"/>
      <c r="AF605" s="1"/>
      <c r="AJ605" s="1"/>
      <c r="AN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8:54" ht="15.75" customHeight="1" x14ac:dyDescent="0.2">
      <c r="H606" s="1"/>
      <c r="L606" s="1"/>
      <c r="U606" s="1"/>
      <c r="X606" s="1"/>
      <c r="AC606" s="1"/>
      <c r="AF606" s="1"/>
      <c r="AJ606" s="1"/>
      <c r="AN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8:54" ht="15.75" customHeight="1" x14ac:dyDescent="0.2">
      <c r="H607" s="1"/>
      <c r="L607" s="1"/>
      <c r="U607" s="1"/>
      <c r="X607" s="1"/>
      <c r="AC607" s="1"/>
      <c r="AF607" s="1"/>
      <c r="AJ607" s="1"/>
      <c r="AN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8:54" ht="15.75" customHeight="1" x14ac:dyDescent="0.2">
      <c r="H608" s="1"/>
      <c r="L608" s="1"/>
      <c r="U608" s="1"/>
      <c r="X608" s="1"/>
      <c r="AC608" s="1"/>
      <c r="AF608" s="1"/>
      <c r="AJ608" s="1"/>
      <c r="AN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8:54" ht="15.75" customHeight="1" x14ac:dyDescent="0.2">
      <c r="H609" s="1"/>
      <c r="L609" s="1"/>
      <c r="U609" s="1"/>
      <c r="X609" s="1"/>
      <c r="AC609" s="1"/>
      <c r="AF609" s="1"/>
      <c r="AJ609" s="1"/>
      <c r="AN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8:54" ht="15.75" customHeight="1" x14ac:dyDescent="0.2">
      <c r="H610" s="1"/>
      <c r="L610" s="1"/>
      <c r="U610" s="1"/>
      <c r="X610" s="1"/>
      <c r="AC610" s="1"/>
      <c r="AF610" s="1"/>
      <c r="AJ610" s="1"/>
      <c r="AN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8:54" ht="15.75" customHeight="1" x14ac:dyDescent="0.2">
      <c r="H611" s="1"/>
      <c r="L611" s="1"/>
      <c r="U611" s="1"/>
      <c r="X611" s="1"/>
      <c r="AC611" s="1"/>
      <c r="AF611" s="1"/>
      <c r="AJ611" s="1"/>
      <c r="AN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8:54" ht="15.75" customHeight="1" x14ac:dyDescent="0.2">
      <c r="H612" s="1"/>
      <c r="L612" s="1"/>
      <c r="U612" s="1"/>
      <c r="X612" s="1"/>
      <c r="AC612" s="1"/>
      <c r="AF612" s="1"/>
      <c r="AJ612" s="1"/>
      <c r="AN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8:54" ht="15.75" customHeight="1" x14ac:dyDescent="0.2">
      <c r="H613" s="1"/>
      <c r="L613" s="1"/>
      <c r="U613" s="1"/>
      <c r="X613" s="1"/>
      <c r="AC613" s="1"/>
      <c r="AF613" s="1"/>
      <c r="AJ613" s="1"/>
      <c r="AN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8:54" ht="15.75" customHeight="1" x14ac:dyDescent="0.2">
      <c r="H614" s="1"/>
      <c r="L614" s="1"/>
      <c r="U614" s="1"/>
      <c r="X614" s="1"/>
      <c r="AC614" s="1"/>
      <c r="AF614" s="1"/>
      <c r="AJ614" s="1"/>
      <c r="AN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8:54" ht="15.75" customHeight="1" x14ac:dyDescent="0.2">
      <c r="H615" s="1"/>
      <c r="L615" s="1"/>
      <c r="U615" s="1"/>
      <c r="X615" s="1"/>
      <c r="AC615" s="1"/>
      <c r="AF615" s="1"/>
      <c r="AJ615" s="1"/>
      <c r="AN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8:54" ht="15.75" customHeight="1" x14ac:dyDescent="0.2">
      <c r="H616" s="1"/>
      <c r="L616" s="1"/>
      <c r="U616" s="1"/>
      <c r="X616" s="1"/>
      <c r="AC616" s="1"/>
      <c r="AF616" s="1"/>
      <c r="AJ616" s="1"/>
      <c r="AN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8:54" ht="15.75" customHeight="1" x14ac:dyDescent="0.2">
      <c r="H617" s="1"/>
      <c r="L617" s="1"/>
      <c r="U617" s="1"/>
      <c r="X617" s="1"/>
      <c r="AC617" s="1"/>
      <c r="AF617" s="1"/>
      <c r="AJ617" s="1"/>
      <c r="AN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8:54" ht="15.75" customHeight="1" x14ac:dyDescent="0.2">
      <c r="H618" s="1"/>
      <c r="L618" s="1"/>
      <c r="U618" s="1"/>
      <c r="X618" s="1"/>
      <c r="AC618" s="1"/>
      <c r="AF618" s="1"/>
      <c r="AJ618" s="1"/>
      <c r="AN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8:54" ht="15.75" customHeight="1" x14ac:dyDescent="0.2">
      <c r="H619" s="1"/>
      <c r="L619" s="1"/>
      <c r="U619" s="1"/>
      <c r="X619" s="1"/>
      <c r="AC619" s="1"/>
      <c r="AF619" s="1"/>
      <c r="AJ619" s="1"/>
      <c r="AN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8:54" ht="15.75" customHeight="1" x14ac:dyDescent="0.2">
      <c r="H620" s="1"/>
      <c r="L620" s="1"/>
      <c r="U620" s="1"/>
      <c r="X620" s="1"/>
      <c r="AC620" s="1"/>
      <c r="AF620" s="1"/>
      <c r="AJ620" s="1"/>
      <c r="AN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8:54" ht="15.75" customHeight="1" x14ac:dyDescent="0.2">
      <c r="H621" s="1"/>
      <c r="L621" s="1"/>
      <c r="U621" s="1"/>
      <c r="X621" s="1"/>
      <c r="AC621" s="1"/>
      <c r="AF621" s="1"/>
      <c r="AJ621" s="1"/>
      <c r="AN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8:54" ht="15.75" customHeight="1" x14ac:dyDescent="0.2">
      <c r="H622" s="1"/>
      <c r="L622" s="1"/>
      <c r="U622" s="1"/>
      <c r="X622" s="1"/>
      <c r="AC622" s="1"/>
      <c r="AF622" s="1"/>
      <c r="AJ622" s="1"/>
      <c r="AN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8:54" ht="15.75" customHeight="1" x14ac:dyDescent="0.2">
      <c r="H623" s="1"/>
      <c r="L623" s="1"/>
      <c r="U623" s="1"/>
      <c r="X623" s="1"/>
      <c r="AC623" s="1"/>
      <c r="AF623" s="1"/>
      <c r="AJ623" s="1"/>
      <c r="AN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8:54" ht="15.75" customHeight="1" x14ac:dyDescent="0.2">
      <c r="H624" s="1"/>
      <c r="L624" s="1"/>
      <c r="U624" s="1"/>
      <c r="X624" s="1"/>
      <c r="AC624" s="1"/>
      <c r="AF624" s="1"/>
      <c r="AJ624" s="1"/>
      <c r="AN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8:54" ht="15.75" customHeight="1" x14ac:dyDescent="0.2">
      <c r="H625" s="1"/>
      <c r="L625" s="1"/>
      <c r="U625" s="1"/>
      <c r="X625" s="1"/>
      <c r="AC625" s="1"/>
      <c r="AF625" s="1"/>
      <c r="AJ625" s="1"/>
      <c r="AN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8:54" ht="15.75" customHeight="1" x14ac:dyDescent="0.2">
      <c r="H626" s="1"/>
      <c r="L626" s="1"/>
      <c r="U626" s="1"/>
      <c r="X626" s="1"/>
      <c r="AC626" s="1"/>
      <c r="AF626" s="1"/>
      <c r="AJ626" s="1"/>
      <c r="AN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8:54" ht="15.75" customHeight="1" x14ac:dyDescent="0.2">
      <c r="H627" s="1"/>
      <c r="L627" s="1"/>
      <c r="U627" s="1"/>
      <c r="X627" s="1"/>
      <c r="AC627" s="1"/>
      <c r="AF627" s="1"/>
      <c r="AJ627" s="1"/>
      <c r="AN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8:54" ht="15.75" customHeight="1" x14ac:dyDescent="0.2">
      <c r="H628" s="1"/>
      <c r="L628" s="1"/>
      <c r="U628" s="1"/>
      <c r="X628" s="1"/>
      <c r="AC628" s="1"/>
      <c r="AF628" s="1"/>
      <c r="AJ628" s="1"/>
      <c r="AN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8:54" ht="15.75" customHeight="1" x14ac:dyDescent="0.2">
      <c r="H629" s="1"/>
      <c r="L629" s="1"/>
      <c r="U629" s="1"/>
      <c r="X629" s="1"/>
      <c r="AC629" s="1"/>
      <c r="AF629" s="1"/>
      <c r="AJ629" s="1"/>
      <c r="AN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8:54" ht="15.75" customHeight="1" x14ac:dyDescent="0.2">
      <c r="H630" s="1"/>
      <c r="L630" s="1"/>
      <c r="U630" s="1"/>
      <c r="X630" s="1"/>
      <c r="AC630" s="1"/>
      <c r="AF630" s="1"/>
      <c r="AJ630" s="1"/>
      <c r="AN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8:54" ht="15.75" customHeight="1" x14ac:dyDescent="0.2">
      <c r="H631" s="1"/>
      <c r="L631" s="1"/>
      <c r="U631" s="1"/>
      <c r="X631" s="1"/>
      <c r="AC631" s="1"/>
      <c r="AF631" s="1"/>
      <c r="AJ631" s="1"/>
      <c r="AN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8:54" ht="15.75" customHeight="1" x14ac:dyDescent="0.2">
      <c r="H632" s="1"/>
      <c r="L632" s="1"/>
      <c r="U632" s="1"/>
      <c r="X632" s="1"/>
      <c r="AC632" s="1"/>
      <c r="AF632" s="1"/>
      <c r="AJ632" s="1"/>
      <c r="AN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8:54" ht="15.75" customHeight="1" x14ac:dyDescent="0.2">
      <c r="H633" s="1"/>
      <c r="L633" s="1"/>
      <c r="U633" s="1"/>
      <c r="X633" s="1"/>
      <c r="AC633" s="1"/>
      <c r="AF633" s="1"/>
      <c r="AJ633" s="1"/>
      <c r="AN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8:54" ht="15.75" customHeight="1" x14ac:dyDescent="0.2">
      <c r="H634" s="1"/>
      <c r="L634" s="1"/>
      <c r="U634" s="1"/>
      <c r="X634" s="1"/>
      <c r="AC634" s="1"/>
      <c r="AF634" s="1"/>
      <c r="AJ634" s="1"/>
      <c r="AN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8:54" ht="15.75" customHeight="1" x14ac:dyDescent="0.2">
      <c r="H635" s="1"/>
      <c r="L635" s="1"/>
      <c r="U635" s="1"/>
      <c r="X635" s="1"/>
      <c r="AC635" s="1"/>
      <c r="AF635" s="1"/>
      <c r="AJ635" s="1"/>
      <c r="AN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8:54" ht="15.75" customHeight="1" x14ac:dyDescent="0.2">
      <c r="H636" s="1"/>
      <c r="L636" s="1"/>
      <c r="U636" s="1"/>
      <c r="X636" s="1"/>
      <c r="AC636" s="1"/>
      <c r="AF636" s="1"/>
      <c r="AJ636" s="1"/>
      <c r="AN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8:54" ht="15.75" customHeight="1" x14ac:dyDescent="0.2">
      <c r="H637" s="1"/>
      <c r="L637" s="1"/>
      <c r="U637" s="1"/>
      <c r="X637" s="1"/>
      <c r="AC637" s="1"/>
      <c r="AF637" s="1"/>
      <c r="AJ637" s="1"/>
      <c r="AN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8:54" ht="15.75" customHeight="1" x14ac:dyDescent="0.2">
      <c r="H638" s="1"/>
      <c r="L638" s="1"/>
      <c r="U638" s="1"/>
      <c r="X638" s="1"/>
      <c r="AC638" s="1"/>
      <c r="AF638" s="1"/>
      <c r="AJ638" s="1"/>
      <c r="AN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8:54" ht="15.75" customHeight="1" x14ac:dyDescent="0.2">
      <c r="H639" s="1"/>
      <c r="L639" s="1"/>
      <c r="U639" s="1"/>
      <c r="X639" s="1"/>
      <c r="AC639" s="1"/>
      <c r="AF639" s="1"/>
      <c r="AJ639" s="1"/>
      <c r="AN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8:54" ht="15.75" customHeight="1" x14ac:dyDescent="0.2">
      <c r="H640" s="1"/>
      <c r="L640" s="1"/>
      <c r="U640" s="1"/>
      <c r="X640" s="1"/>
      <c r="AC640" s="1"/>
      <c r="AF640" s="1"/>
      <c r="AJ640" s="1"/>
      <c r="AN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8:54" ht="15.75" customHeight="1" x14ac:dyDescent="0.2">
      <c r="H641" s="1"/>
      <c r="L641" s="1"/>
      <c r="U641" s="1"/>
      <c r="X641" s="1"/>
      <c r="AC641" s="1"/>
      <c r="AF641" s="1"/>
      <c r="AJ641" s="1"/>
      <c r="AN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8:54" ht="15.75" customHeight="1" x14ac:dyDescent="0.2">
      <c r="H642" s="1"/>
      <c r="L642" s="1"/>
      <c r="U642" s="1"/>
      <c r="X642" s="1"/>
      <c r="AC642" s="1"/>
      <c r="AF642" s="1"/>
      <c r="AJ642" s="1"/>
      <c r="AN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8:54" ht="15.75" customHeight="1" x14ac:dyDescent="0.2">
      <c r="H643" s="1"/>
      <c r="L643" s="1"/>
      <c r="U643" s="1"/>
      <c r="X643" s="1"/>
      <c r="AC643" s="1"/>
      <c r="AF643" s="1"/>
      <c r="AJ643" s="1"/>
      <c r="AN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8:54" ht="15.75" customHeight="1" x14ac:dyDescent="0.2">
      <c r="H644" s="1"/>
      <c r="L644" s="1"/>
      <c r="U644" s="1"/>
      <c r="X644" s="1"/>
      <c r="AC644" s="1"/>
      <c r="AF644" s="1"/>
      <c r="AJ644" s="1"/>
      <c r="AN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8:54" ht="15.75" customHeight="1" x14ac:dyDescent="0.2">
      <c r="H645" s="1"/>
      <c r="L645" s="1"/>
      <c r="U645" s="1"/>
      <c r="X645" s="1"/>
      <c r="AC645" s="1"/>
      <c r="AF645" s="1"/>
      <c r="AJ645" s="1"/>
      <c r="AN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8:54" ht="15.75" customHeight="1" x14ac:dyDescent="0.2">
      <c r="H646" s="1"/>
      <c r="L646" s="1"/>
      <c r="U646" s="1"/>
      <c r="X646" s="1"/>
      <c r="AC646" s="1"/>
      <c r="AF646" s="1"/>
      <c r="AJ646" s="1"/>
      <c r="AN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8:54" ht="15.75" customHeight="1" x14ac:dyDescent="0.2">
      <c r="H647" s="1"/>
      <c r="L647" s="1"/>
      <c r="U647" s="1"/>
      <c r="X647" s="1"/>
      <c r="AC647" s="1"/>
      <c r="AF647" s="1"/>
      <c r="AJ647" s="1"/>
      <c r="AN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8:54" ht="15.75" customHeight="1" x14ac:dyDescent="0.2">
      <c r="H648" s="1"/>
      <c r="L648" s="1"/>
      <c r="U648" s="1"/>
      <c r="X648" s="1"/>
      <c r="AC648" s="1"/>
      <c r="AF648" s="1"/>
      <c r="AJ648" s="1"/>
      <c r="AN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8:54" ht="15.75" customHeight="1" x14ac:dyDescent="0.2">
      <c r="H649" s="1"/>
      <c r="L649" s="1"/>
      <c r="U649" s="1"/>
      <c r="X649" s="1"/>
      <c r="AC649" s="1"/>
      <c r="AF649" s="1"/>
      <c r="AJ649" s="1"/>
      <c r="AN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8:54" ht="15.75" customHeight="1" x14ac:dyDescent="0.2">
      <c r="H650" s="1"/>
      <c r="L650" s="1"/>
      <c r="U650" s="1"/>
      <c r="X650" s="1"/>
      <c r="AC650" s="1"/>
      <c r="AF650" s="1"/>
      <c r="AJ650" s="1"/>
      <c r="AN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8:54" ht="15.75" customHeight="1" x14ac:dyDescent="0.2">
      <c r="H651" s="1"/>
      <c r="L651" s="1"/>
      <c r="U651" s="1"/>
      <c r="X651" s="1"/>
      <c r="AC651" s="1"/>
      <c r="AF651" s="1"/>
      <c r="AJ651" s="1"/>
      <c r="AN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8:54" ht="15.75" customHeight="1" x14ac:dyDescent="0.2">
      <c r="H652" s="1"/>
      <c r="L652" s="1"/>
      <c r="U652" s="1"/>
      <c r="X652" s="1"/>
      <c r="AC652" s="1"/>
      <c r="AF652" s="1"/>
      <c r="AJ652" s="1"/>
      <c r="AN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8:54" ht="15.75" customHeight="1" x14ac:dyDescent="0.2">
      <c r="H653" s="1"/>
      <c r="L653" s="1"/>
      <c r="U653" s="1"/>
      <c r="X653" s="1"/>
      <c r="AC653" s="1"/>
      <c r="AF653" s="1"/>
      <c r="AJ653" s="1"/>
      <c r="AN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8:54" ht="15.75" customHeight="1" x14ac:dyDescent="0.2">
      <c r="H654" s="1"/>
      <c r="L654" s="1"/>
      <c r="U654" s="1"/>
      <c r="X654" s="1"/>
      <c r="AC654" s="1"/>
      <c r="AF654" s="1"/>
      <c r="AJ654" s="1"/>
      <c r="AN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8:54" ht="15.75" customHeight="1" x14ac:dyDescent="0.2">
      <c r="H655" s="1"/>
      <c r="L655" s="1"/>
      <c r="U655" s="1"/>
      <c r="X655" s="1"/>
      <c r="AC655" s="1"/>
      <c r="AF655" s="1"/>
      <c r="AJ655" s="1"/>
      <c r="AN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8:54" ht="15.75" customHeight="1" x14ac:dyDescent="0.2">
      <c r="H656" s="1"/>
      <c r="L656" s="1"/>
      <c r="U656" s="1"/>
      <c r="X656" s="1"/>
      <c r="AC656" s="1"/>
      <c r="AF656" s="1"/>
      <c r="AJ656" s="1"/>
      <c r="AN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8:54" ht="15.75" customHeight="1" x14ac:dyDescent="0.2">
      <c r="H657" s="1"/>
      <c r="L657" s="1"/>
      <c r="U657" s="1"/>
      <c r="X657" s="1"/>
      <c r="AC657" s="1"/>
      <c r="AF657" s="1"/>
      <c r="AJ657" s="1"/>
      <c r="AN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8:54" ht="15.75" customHeight="1" x14ac:dyDescent="0.2">
      <c r="H658" s="1"/>
      <c r="L658" s="1"/>
      <c r="U658" s="1"/>
      <c r="X658" s="1"/>
      <c r="AC658" s="1"/>
      <c r="AF658" s="1"/>
      <c r="AJ658" s="1"/>
      <c r="AN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8:54" ht="15.75" customHeight="1" x14ac:dyDescent="0.2">
      <c r="H659" s="1"/>
      <c r="L659" s="1"/>
      <c r="U659" s="1"/>
      <c r="X659" s="1"/>
      <c r="AC659" s="1"/>
      <c r="AF659" s="1"/>
      <c r="AJ659" s="1"/>
      <c r="AN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8:54" ht="15.75" customHeight="1" x14ac:dyDescent="0.2">
      <c r="H660" s="1"/>
      <c r="L660" s="1"/>
      <c r="U660" s="1"/>
      <c r="X660" s="1"/>
      <c r="AC660" s="1"/>
      <c r="AF660" s="1"/>
      <c r="AJ660" s="1"/>
      <c r="AN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8:54" ht="15.75" customHeight="1" x14ac:dyDescent="0.2">
      <c r="H661" s="1"/>
      <c r="L661" s="1"/>
      <c r="U661" s="1"/>
      <c r="X661" s="1"/>
      <c r="AC661" s="1"/>
      <c r="AF661" s="1"/>
      <c r="AJ661" s="1"/>
      <c r="AN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8:54" ht="15.75" customHeight="1" x14ac:dyDescent="0.2">
      <c r="H662" s="1"/>
      <c r="L662" s="1"/>
      <c r="U662" s="1"/>
      <c r="X662" s="1"/>
      <c r="AC662" s="1"/>
      <c r="AF662" s="1"/>
      <c r="AJ662" s="1"/>
      <c r="AN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8:54" ht="15.75" customHeight="1" x14ac:dyDescent="0.2">
      <c r="H663" s="1"/>
      <c r="L663" s="1"/>
      <c r="U663" s="1"/>
      <c r="X663" s="1"/>
      <c r="AC663" s="1"/>
      <c r="AF663" s="1"/>
      <c r="AJ663" s="1"/>
      <c r="AN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8:54" ht="15.75" customHeight="1" x14ac:dyDescent="0.2">
      <c r="H664" s="1"/>
      <c r="L664" s="1"/>
      <c r="U664" s="1"/>
      <c r="X664" s="1"/>
      <c r="AC664" s="1"/>
      <c r="AF664" s="1"/>
      <c r="AJ664" s="1"/>
      <c r="AN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8:54" ht="15.75" customHeight="1" x14ac:dyDescent="0.2">
      <c r="H665" s="1"/>
      <c r="L665" s="1"/>
      <c r="U665" s="1"/>
      <c r="X665" s="1"/>
      <c r="AC665" s="1"/>
      <c r="AF665" s="1"/>
      <c r="AJ665" s="1"/>
      <c r="AN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8:54" ht="15.75" customHeight="1" x14ac:dyDescent="0.2">
      <c r="H666" s="1"/>
      <c r="L666" s="1"/>
      <c r="U666" s="1"/>
      <c r="X666" s="1"/>
      <c r="AC666" s="1"/>
      <c r="AF666" s="1"/>
      <c r="AJ666" s="1"/>
      <c r="AN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8:54" ht="15.75" customHeight="1" x14ac:dyDescent="0.2">
      <c r="H667" s="1"/>
      <c r="L667" s="1"/>
      <c r="U667" s="1"/>
      <c r="X667" s="1"/>
      <c r="AC667" s="1"/>
      <c r="AF667" s="1"/>
      <c r="AJ667" s="1"/>
      <c r="AN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8:54" ht="15.75" customHeight="1" x14ac:dyDescent="0.2">
      <c r="H668" s="1"/>
      <c r="L668" s="1"/>
      <c r="U668" s="1"/>
      <c r="X668" s="1"/>
      <c r="AC668" s="1"/>
      <c r="AF668" s="1"/>
      <c r="AJ668" s="1"/>
      <c r="AN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8:54" ht="15.75" customHeight="1" x14ac:dyDescent="0.2">
      <c r="H669" s="1"/>
      <c r="L669" s="1"/>
      <c r="U669" s="1"/>
      <c r="X669" s="1"/>
      <c r="AC669" s="1"/>
      <c r="AF669" s="1"/>
      <c r="AJ669" s="1"/>
      <c r="AN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8:54" ht="15.75" customHeight="1" x14ac:dyDescent="0.2">
      <c r="H670" s="1"/>
      <c r="L670" s="1"/>
      <c r="U670" s="1"/>
      <c r="X670" s="1"/>
      <c r="AC670" s="1"/>
      <c r="AF670" s="1"/>
      <c r="AJ670" s="1"/>
      <c r="AN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8:54" ht="15.75" customHeight="1" x14ac:dyDescent="0.2">
      <c r="H671" s="1"/>
      <c r="L671" s="1"/>
      <c r="U671" s="1"/>
      <c r="X671" s="1"/>
      <c r="AC671" s="1"/>
      <c r="AF671" s="1"/>
      <c r="AJ671" s="1"/>
      <c r="AN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8:54" ht="15.75" customHeight="1" x14ac:dyDescent="0.2">
      <c r="H672" s="1"/>
      <c r="L672" s="1"/>
      <c r="U672" s="1"/>
      <c r="X672" s="1"/>
      <c r="AC672" s="1"/>
      <c r="AF672" s="1"/>
      <c r="AJ672" s="1"/>
      <c r="AN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8:54" ht="15.75" customHeight="1" x14ac:dyDescent="0.2">
      <c r="H673" s="1"/>
      <c r="L673" s="1"/>
      <c r="U673" s="1"/>
      <c r="X673" s="1"/>
      <c r="AC673" s="1"/>
      <c r="AF673" s="1"/>
      <c r="AJ673" s="1"/>
      <c r="AN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8:54" ht="15.75" customHeight="1" x14ac:dyDescent="0.2">
      <c r="H674" s="1"/>
      <c r="L674" s="1"/>
      <c r="U674" s="1"/>
      <c r="X674" s="1"/>
      <c r="AC674" s="1"/>
      <c r="AF674" s="1"/>
      <c r="AJ674" s="1"/>
      <c r="AN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8:54" ht="15.75" customHeight="1" x14ac:dyDescent="0.2">
      <c r="H675" s="1"/>
      <c r="L675" s="1"/>
      <c r="U675" s="1"/>
      <c r="X675" s="1"/>
      <c r="AC675" s="1"/>
      <c r="AF675" s="1"/>
      <c r="AJ675" s="1"/>
      <c r="AN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8:54" ht="15.75" customHeight="1" x14ac:dyDescent="0.2">
      <c r="H676" s="1"/>
      <c r="L676" s="1"/>
      <c r="U676" s="1"/>
      <c r="X676" s="1"/>
      <c r="AC676" s="1"/>
      <c r="AF676" s="1"/>
      <c r="AJ676" s="1"/>
      <c r="AN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8:54" ht="15.75" customHeight="1" x14ac:dyDescent="0.2">
      <c r="H677" s="1"/>
      <c r="L677" s="1"/>
      <c r="U677" s="1"/>
      <c r="X677" s="1"/>
      <c r="AC677" s="1"/>
      <c r="AF677" s="1"/>
      <c r="AJ677" s="1"/>
      <c r="AN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8:54" ht="15.75" customHeight="1" x14ac:dyDescent="0.2">
      <c r="H678" s="1"/>
      <c r="L678" s="1"/>
      <c r="U678" s="1"/>
      <c r="X678" s="1"/>
      <c r="AC678" s="1"/>
      <c r="AF678" s="1"/>
      <c r="AJ678" s="1"/>
      <c r="AN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8:54" ht="15.75" customHeight="1" x14ac:dyDescent="0.2">
      <c r="H679" s="1"/>
      <c r="L679" s="1"/>
      <c r="U679" s="1"/>
      <c r="X679" s="1"/>
      <c r="AC679" s="1"/>
      <c r="AF679" s="1"/>
      <c r="AJ679" s="1"/>
      <c r="AN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8:54" ht="15.75" customHeight="1" x14ac:dyDescent="0.2">
      <c r="H680" s="1"/>
      <c r="L680" s="1"/>
      <c r="U680" s="1"/>
      <c r="X680" s="1"/>
      <c r="AC680" s="1"/>
      <c r="AF680" s="1"/>
      <c r="AJ680" s="1"/>
      <c r="AN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8:54" ht="15.75" customHeight="1" x14ac:dyDescent="0.2">
      <c r="H681" s="1"/>
      <c r="L681" s="1"/>
      <c r="U681" s="1"/>
      <c r="X681" s="1"/>
      <c r="AC681" s="1"/>
      <c r="AF681" s="1"/>
      <c r="AJ681" s="1"/>
      <c r="AN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8:54" ht="15.75" customHeight="1" x14ac:dyDescent="0.2">
      <c r="H682" s="1"/>
      <c r="L682" s="1"/>
      <c r="U682" s="1"/>
      <c r="X682" s="1"/>
      <c r="AC682" s="1"/>
      <c r="AF682" s="1"/>
      <c r="AJ682" s="1"/>
      <c r="AN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8:54" ht="15.75" customHeight="1" x14ac:dyDescent="0.2">
      <c r="H683" s="1"/>
      <c r="L683" s="1"/>
      <c r="U683" s="1"/>
      <c r="X683" s="1"/>
      <c r="AC683" s="1"/>
      <c r="AF683" s="1"/>
      <c r="AJ683" s="1"/>
      <c r="AN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8:54" ht="15.75" customHeight="1" x14ac:dyDescent="0.2">
      <c r="H684" s="1"/>
      <c r="L684" s="1"/>
      <c r="U684" s="1"/>
      <c r="X684" s="1"/>
      <c r="AC684" s="1"/>
      <c r="AF684" s="1"/>
      <c r="AJ684" s="1"/>
      <c r="AN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8:54" ht="15.75" customHeight="1" x14ac:dyDescent="0.2">
      <c r="H685" s="1"/>
      <c r="L685" s="1"/>
      <c r="U685" s="1"/>
      <c r="X685" s="1"/>
      <c r="AC685" s="1"/>
      <c r="AF685" s="1"/>
      <c r="AJ685" s="1"/>
      <c r="AN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8:54" ht="15.75" customHeight="1" x14ac:dyDescent="0.2">
      <c r="H686" s="1"/>
      <c r="L686" s="1"/>
      <c r="U686" s="1"/>
      <c r="X686" s="1"/>
      <c r="AC686" s="1"/>
      <c r="AF686" s="1"/>
      <c r="AJ686" s="1"/>
      <c r="AN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8:54" ht="15.75" customHeight="1" x14ac:dyDescent="0.2">
      <c r="H687" s="1"/>
      <c r="L687" s="1"/>
      <c r="U687" s="1"/>
      <c r="X687" s="1"/>
      <c r="AC687" s="1"/>
      <c r="AF687" s="1"/>
      <c r="AJ687" s="1"/>
      <c r="AN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8:54" ht="15.75" customHeight="1" x14ac:dyDescent="0.2">
      <c r="H688" s="1"/>
      <c r="L688" s="1"/>
      <c r="U688" s="1"/>
      <c r="X688" s="1"/>
      <c r="AC688" s="1"/>
      <c r="AF688" s="1"/>
      <c r="AJ688" s="1"/>
      <c r="AN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8:54" ht="15.75" customHeight="1" x14ac:dyDescent="0.2">
      <c r="H689" s="1"/>
      <c r="L689" s="1"/>
      <c r="U689" s="1"/>
      <c r="X689" s="1"/>
      <c r="AC689" s="1"/>
      <c r="AF689" s="1"/>
      <c r="AJ689" s="1"/>
      <c r="AN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8:54" ht="15.75" customHeight="1" x14ac:dyDescent="0.2">
      <c r="H690" s="1"/>
      <c r="L690" s="1"/>
      <c r="U690" s="1"/>
      <c r="X690" s="1"/>
      <c r="AC690" s="1"/>
      <c r="AF690" s="1"/>
      <c r="AJ690" s="1"/>
      <c r="AN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8:54" ht="15.75" customHeight="1" x14ac:dyDescent="0.2">
      <c r="H691" s="1"/>
      <c r="L691" s="1"/>
      <c r="U691" s="1"/>
      <c r="X691" s="1"/>
      <c r="AC691" s="1"/>
      <c r="AF691" s="1"/>
      <c r="AJ691" s="1"/>
      <c r="AN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8:54" ht="15.75" customHeight="1" x14ac:dyDescent="0.2">
      <c r="H692" s="1"/>
      <c r="L692" s="1"/>
      <c r="U692" s="1"/>
      <c r="X692" s="1"/>
      <c r="AC692" s="1"/>
      <c r="AF692" s="1"/>
      <c r="AJ692" s="1"/>
      <c r="AN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8:54" ht="15.75" customHeight="1" x14ac:dyDescent="0.2">
      <c r="H693" s="1"/>
      <c r="L693" s="1"/>
      <c r="U693" s="1"/>
      <c r="X693" s="1"/>
      <c r="AC693" s="1"/>
      <c r="AF693" s="1"/>
      <c r="AJ693" s="1"/>
      <c r="AN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8:54" ht="15.75" customHeight="1" x14ac:dyDescent="0.2">
      <c r="H694" s="1"/>
      <c r="L694" s="1"/>
      <c r="U694" s="1"/>
      <c r="X694" s="1"/>
      <c r="AC694" s="1"/>
      <c r="AF694" s="1"/>
      <c r="AJ694" s="1"/>
      <c r="AN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8:54" ht="15.75" customHeight="1" x14ac:dyDescent="0.2">
      <c r="H695" s="1"/>
      <c r="L695" s="1"/>
      <c r="U695" s="1"/>
      <c r="X695" s="1"/>
      <c r="AC695" s="1"/>
      <c r="AF695" s="1"/>
      <c r="AJ695" s="1"/>
      <c r="AN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8:54" ht="15.75" customHeight="1" x14ac:dyDescent="0.2">
      <c r="H696" s="1"/>
      <c r="L696" s="1"/>
      <c r="U696" s="1"/>
      <c r="X696" s="1"/>
      <c r="AC696" s="1"/>
      <c r="AF696" s="1"/>
      <c r="AJ696" s="1"/>
      <c r="AN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8:54" ht="15.75" customHeight="1" x14ac:dyDescent="0.2">
      <c r="H697" s="1"/>
      <c r="L697" s="1"/>
      <c r="U697" s="1"/>
      <c r="X697" s="1"/>
      <c r="AC697" s="1"/>
      <c r="AF697" s="1"/>
      <c r="AJ697" s="1"/>
      <c r="AN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8:54" ht="15.75" customHeight="1" x14ac:dyDescent="0.2">
      <c r="H698" s="1"/>
      <c r="L698" s="1"/>
      <c r="U698" s="1"/>
      <c r="X698" s="1"/>
      <c r="AC698" s="1"/>
      <c r="AF698" s="1"/>
      <c r="AJ698" s="1"/>
      <c r="AN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8:54" ht="15.75" customHeight="1" x14ac:dyDescent="0.2">
      <c r="H699" s="1"/>
      <c r="L699" s="1"/>
      <c r="U699" s="1"/>
      <c r="X699" s="1"/>
      <c r="AC699" s="1"/>
      <c r="AF699" s="1"/>
      <c r="AJ699" s="1"/>
      <c r="AN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8:54" ht="15.75" customHeight="1" x14ac:dyDescent="0.2">
      <c r="H700" s="1"/>
      <c r="L700" s="1"/>
      <c r="U700" s="1"/>
      <c r="X700" s="1"/>
      <c r="AC700" s="1"/>
      <c r="AF700" s="1"/>
      <c r="AJ700" s="1"/>
      <c r="AN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8:54" ht="15.75" customHeight="1" x14ac:dyDescent="0.2">
      <c r="H701" s="1"/>
      <c r="L701" s="1"/>
      <c r="U701" s="1"/>
      <c r="X701" s="1"/>
      <c r="AC701" s="1"/>
      <c r="AF701" s="1"/>
      <c r="AJ701" s="1"/>
      <c r="AN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8:54" ht="15.75" customHeight="1" x14ac:dyDescent="0.2">
      <c r="H702" s="1"/>
      <c r="L702" s="1"/>
      <c r="U702" s="1"/>
      <c r="X702" s="1"/>
      <c r="AC702" s="1"/>
      <c r="AF702" s="1"/>
      <c r="AJ702" s="1"/>
      <c r="AN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8:54" ht="15.75" customHeight="1" x14ac:dyDescent="0.2">
      <c r="H703" s="1"/>
      <c r="L703" s="1"/>
      <c r="U703" s="1"/>
      <c r="X703" s="1"/>
      <c r="AC703" s="1"/>
      <c r="AF703" s="1"/>
      <c r="AJ703" s="1"/>
      <c r="AN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8:54" ht="15.75" customHeight="1" x14ac:dyDescent="0.2">
      <c r="H704" s="1"/>
      <c r="L704" s="1"/>
      <c r="U704" s="1"/>
      <c r="X704" s="1"/>
      <c r="AC704" s="1"/>
      <c r="AF704" s="1"/>
      <c r="AJ704" s="1"/>
      <c r="AN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8:54" ht="15.75" customHeight="1" x14ac:dyDescent="0.2">
      <c r="H705" s="1"/>
      <c r="L705" s="1"/>
      <c r="U705" s="1"/>
      <c r="X705" s="1"/>
      <c r="AC705" s="1"/>
      <c r="AF705" s="1"/>
      <c r="AJ705" s="1"/>
      <c r="AN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8:54" ht="15.75" customHeight="1" x14ac:dyDescent="0.2">
      <c r="H706" s="1"/>
      <c r="L706" s="1"/>
      <c r="U706" s="1"/>
      <c r="X706" s="1"/>
      <c r="AC706" s="1"/>
      <c r="AF706" s="1"/>
      <c r="AJ706" s="1"/>
      <c r="AN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8:54" ht="15.75" customHeight="1" x14ac:dyDescent="0.2">
      <c r="H707" s="1"/>
      <c r="L707" s="1"/>
      <c r="U707" s="1"/>
      <c r="X707" s="1"/>
      <c r="AC707" s="1"/>
      <c r="AF707" s="1"/>
      <c r="AJ707" s="1"/>
      <c r="AN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8:54" ht="15.75" customHeight="1" x14ac:dyDescent="0.2">
      <c r="H708" s="1"/>
      <c r="L708" s="1"/>
      <c r="U708" s="1"/>
      <c r="X708" s="1"/>
      <c r="AC708" s="1"/>
      <c r="AF708" s="1"/>
      <c r="AJ708" s="1"/>
      <c r="AN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8:54" ht="15.75" customHeight="1" x14ac:dyDescent="0.2">
      <c r="H709" s="1"/>
      <c r="L709" s="1"/>
      <c r="U709" s="1"/>
      <c r="X709" s="1"/>
      <c r="AC709" s="1"/>
      <c r="AF709" s="1"/>
      <c r="AJ709" s="1"/>
      <c r="AN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8:54" ht="15.75" customHeight="1" x14ac:dyDescent="0.2">
      <c r="H710" s="1"/>
      <c r="L710" s="1"/>
      <c r="U710" s="1"/>
      <c r="X710" s="1"/>
      <c r="AC710" s="1"/>
      <c r="AF710" s="1"/>
      <c r="AJ710" s="1"/>
      <c r="AN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8:54" ht="15.75" customHeight="1" x14ac:dyDescent="0.2">
      <c r="H711" s="1"/>
      <c r="L711" s="1"/>
      <c r="U711" s="1"/>
      <c r="X711" s="1"/>
      <c r="AC711" s="1"/>
      <c r="AF711" s="1"/>
      <c r="AJ711" s="1"/>
      <c r="AN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8:54" ht="15.75" customHeight="1" x14ac:dyDescent="0.2">
      <c r="H712" s="1"/>
      <c r="L712" s="1"/>
      <c r="U712" s="1"/>
      <c r="X712" s="1"/>
      <c r="AC712" s="1"/>
      <c r="AF712" s="1"/>
      <c r="AJ712" s="1"/>
      <c r="AN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8:54" ht="15.75" customHeight="1" x14ac:dyDescent="0.2">
      <c r="H713" s="1"/>
      <c r="L713" s="1"/>
      <c r="U713" s="1"/>
      <c r="X713" s="1"/>
      <c r="AC713" s="1"/>
      <c r="AF713" s="1"/>
      <c r="AJ713" s="1"/>
      <c r="AN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8:54" ht="15.75" customHeight="1" x14ac:dyDescent="0.2">
      <c r="H714" s="1"/>
      <c r="L714" s="1"/>
      <c r="U714" s="1"/>
      <c r="X714" s="1"/>
      <c r="AC714" s="1"/>
      <c r="AF714" s="1"/>
      <c r="AJ714" s="1"/>
      <c r="AN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8:54" ht="15.75" customHeight="1" x14ac:dyDescent="0.2">
      <c r="H715" s="1"/>
      <c r="L715" s="1"/>
      <c r="U715" s="1"/>
      <c r="X715" s="1"/>
      <c r="AC715" s="1"/>
      <c r="AF715" s="1"/>
      <c r="AJ715" s="1"/>
      <c r="AN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8:54" ht="15.75" customHeight="1" x14ac:dyDescent="0.2">
      <c r="H716" s="1"/>
      <c r="L716" s="1"/>
      <c r="U716" s="1"/>
      <c r="X716" s="1"/>
      <c r="AC716" s="1"/>
      <c r="AF716" s="1"/>
      <c r="AJ716" s="1"/>
      <c r="AN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8:54" ht="15.75" customHeight="1" x14ac:dyDescent="0.2">
      <c r="H717" s="1"/>
      <c r="L717" s="1"/>
      <c r="U717" s="1"/>
      <c r="X717" s="1"/>
      <c r="AC717" s="1"/>
      <c r="AF717" s="1"/>
      <c r="AJ717" s="1"/>
      <c r="AN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8:54" ht="15.75" customHeight="1" x14ac:dyDescent="0.2">
      <c r="H718" s="1"/>
      <c r="L718" s="1"/>
      <c r="U718" s="1"/>
      <c r="X718" s="1"/>
      <c r="AC718" s="1"/>
      <c r="AF718" s="1"/>
      <c r="AJ718" s="1"/>
      <c r="AN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8:54" ht="15.75" customHeight="1" x14ac:dyDescent="0.2">
      <c r="H719" s="1"/>
      <c r="L719" s="1"/>
      <c r="U719" s="1"/>
      <c r="X719" s="1"/>
      <c r="AC719" s="1"/>
      <c r="AF719" s="1"/>
      <c r="AJ719" s="1"/>
      <c r="AN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8:54" ht="15.75" customHeight="1" x14ac:dyDescent="0.2">
      <c r="H720" s="1"/>
      <c r="L720" s="1"/>
      <c r="U720" s="1"/>
      <c r="X720" s="1"/>
      <c r="AC720" s="1"/>
      <c r="AF720" s="1"/>
      <c r="AJ720" s="1"/>
      <c r="AN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8:54" ht="15.75" customHeight="1" x14ac:dyDescent="0.2">
      <c r="H721" s="1"/>
      <c r="L721" s="1"/>
      <c r="U721" s="1"/>
      <c r="X721" s="1"/>
      <c r="AC721" s="1"/>
      <c r="AF721" s="1"/>
      <c r="AJ721" s="1"/>
      <c r="AN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8:54" ht="15.75" customHeight="1" x14ac:dyDescent="0.2">
      <c r="H722" s="1"/>
      <c r="L722" s="1"/>
      <c r="U722" s="1"/>
      <c r="X722" s="1"/>
      <c r="AC722" s="1"/>
      <c r="AF722" s="1"/>
      <c r="AJ722" s="1"/>
      <c r="AN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8:54" ht="15.75" customHeight="1" x14ac:dyDescent="0.2">
      <c r="H723" s="1"/>
      <c r="L723" s="1"/>
      <c r="U723" s="1"/>
      <c r="X723" s="1"/>
      <c r="AC723" s="1"/>
      <c r="AF723" s="1"/>
      <c r="AJ723" s="1"/>
      <c r="AN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8:54" ht="15.75" customHeight="1" x14ac:dyDescent="0.2">
      <c r="H724" s="1"/>
      <c r="L724" s="1"/>
      <c r="U724" s="1"/>
      <c r="X724" s="1"/>
      <c r="AC724" s="1"/>
      <c r="AF724" s="1"/>
      <c r="AJ724" s="1"/>
      <c r="AN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8:54" ht="15.75" customHeight="1" x14ac:dyDescent="0.2">
      <c r="H725" s="1"/>
      <c r="L725" s="1"/>
      <c r="U725" s="1"/>
      <c r="X725" s="1"/>
      <c r="AC725" s="1"/>
      <c r="AF725" s="1"/>
      <c r="AJ725" s="1"/>
      <c r="AN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8:54" ht="15.75" customHeight="1" x14ac:dyDescent="0.2">
      <c r="H726" s="1"/>
      <c r="L726" s="1"/>
      <c r="U726" s="1"/>
      <c r="X726" s="1"/>
      <c r="AC726" s="1"/>
      <c r="AF726" s="1"/>
      <c r="AJ726" s="1"/>
      <c r="AN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8:54" ht="15.75" customHeight="1" x14ac:dyDescent="0.2">
      <c r="H727" s="1"/>
      <c r="L727" s="1"/>
      <c r="U727" s="1"/>
      <c r="X727" s="1"/>
      <c r="AC727" s="1"/>
      <c r="AF727" s="1"/>
      <c r="AJ727" s="1"/>
      <c r="AN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8:54" ht="15.75" customHeight="1" x14ac:dyDescent="0.2">
      <c r="H728" s="1"/>
      <c r="L728" s="1"/>
      <c r="U728" s="1"/>
      <c r="X728" s="1"/>
      <c r="AC728" s="1"/>
      <c r="AF728" s="1"/>
      <c r="AJ728" s="1"/>
      <c r="AN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8:54" ht="15.75" customHeight="1" x14ac:dyDescent="0.2">
      <c r="H729" s="1"/>
      <c r="L729" s="1"/>
      <c r="U729" s="1"/>
      <c r="X729" s="1"/>
      <c r="AC729" s="1"/>
      <c r="AF729" s="1"/>
      <c r="AJ729" s="1"/>
      <c r="AN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8:54" ht="15.75" customHeight="1" x14ac:dyDescent="0.2">
      <c r="H730" s="1"/>
      <c r="L730" s="1"/>
      <c r="U730" s="1"/>
      <c r="X730" s="1"/>
      <c r="AC730" s="1"/>
      <c r="AF730" s="1"/>
      <c r="AJ730" s="1"/>
      <c r="AN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8:54" ht="15.75" customHeight="1" x14ac:dyDescent="0.2">
      <c r="H731" s="1"/>
      <c r="L731" s="1"/>
      <c r="U731" s="1"/>
      <c r="X731" s="1"/>
      <c r="AC731" s="1"/>
      <c r="AF731" s="1"/>
      <c r="AJ731" s="1"/>
      <c r="AN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8:54" ht="15.75" customHeight="1" x14ac:dyDescent="0.2">
      <c r="H732" s="1"/>
      <c r="L732" s="1"/>
      <c r="U732" s="1"/>
      <c r="X732" s="1"/>
      <c r="AC732" s="1"/>
      <c r="AF732" s="1"/>
      <c r="AJ732" s="1"/>
      <c r="AN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8:54" ht="15.75" customHeight="1" x14ac:dyDescent="0.2">
      <c r="H733" s="1"/>
      <c r="L733" s="1"/>
      <c r="U733" s="1"/>
      <c r="X733" s="1"/>
      <c r="AC733" s="1"/>
      <c r="AF733" s="1"/>
      <c r="AJ733" s="1"/>
      <c r="AN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8:54" ht="15.75" customHeight="1" x14ac:dyDescent="0.2">
      <c r="H734" s="1"/>
      <c r="L734" s="1"/>
      <c r="U734" s="1"/>
      <c r="X734" s="1"/>
      <c r="AC734" s="1"/>
      <c r="AF734" s="1"/>
      <c r="AJ734" s="1"/>
      <c r="AN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8:54" ht="15.75" customHeight="1" x14ac:dyDescent="0.2">
      <c r="H735" s="1"/>
      <c r="L735" s="1"/>
      <c r="U735" s="1"/>
      <c r="X735" s="1"/>
      <c r="AC735" s="1"/>
      <c r="AF735" s="1"/>
      <c r="AJ735" s="1"/>
      <c r="AN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8:54" ht="15.75" customHeight="1" x14ac:dyDescent="0.2">
      <c r="H736" s="1"/>
      <c r="L736" s="1"/>
      <c r="U736" s="1"/>
      <c r="X736" s="1"/>
      <c r="AC736" s="1"/>
      <c r="AF736" s="1"/>
      <c r="AJ736" s="1"/>
      <c r="AN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8:54" ht="15.75" customHeight="1" x14ac:dyDescent="0.2">
      <c r="H737" s="1"/>
      <c r="L737" s="1"/>
      <c r="U737" s="1"/>
      <c r="X737" s="1"/>
      <c r="AC737" s="1"/>
      <c r="AF737" s="1"/>
      <c r="AJ737" s="1"/>
      <c r="AN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8:54" ht="15.75" customHeight="1" x14ac:dyDescent="0.2">
      <c r="H738" s="1"/>
      <c r="L738" s="1"/>
      <c r="U738" s="1"/>
      <c r="X738" s="1"/>
      <c r="AC738" s="1"/>
      <c r="AF738" s="1"/>
      <c r="AJ738" s="1"/>
      <c r="AN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8:54" ht="15.75" customHeight="1" x14ac:dyDescent="0.2">
      <c r="H739" s="1"/>
      <c r="L739" s="1"/>
      <c r="U739" s="1"/>
      <c r="X739" s="1"/>
      <c r="AC739" s="1"/>
      <c r="AF739" s="1"/>
      <c r="AJ739" s="1"/>
      <c r="AN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8:54" ht="15.75" customHeight="1" x14ac:dyDescent="0.2">
      <c r="H740" s="1"/>
      <c r="L740" s="1"/>
      <c r="U740" s="1"/>
      <c r="X740" s="1"/>
      <c r="AC740" s="1"/>
      <c r="AF740" s="1"/>
      <c r="AJ740" s="1"/>
      <c r="AN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8:54" ht="15.75" customHeight="1" x14ac:dyDescent="0.2">
      <c r="H741" s="1"/>
      <c r="L741" s="1"/>
      <c r="U741" s="1"/>
      <c r="X741" s="1"/>
      <c r="AC741" s="1"/>
      <c r="AF741" s="1"/>
      <c r="AJ741" s="1"/>
      <c r="AN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8:54" ht="15.75" customHeight="1" x14ac:dyDescent="0.2">
      <c r="H742" s="1"/>
      <c r="L742" s="1"/>
      <c r="U742" s="1"/>
      <c r="X742" s="1"/>
      <c r="AC742" s="1"/>
      <c r="AF742" s="1"/>
      <c r="AJ742" s="1"/>
      <c r="AN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8:54" ht="15.75" customHeight="1" x14ac:dyDescent="0.2">
      <c r="H743" s="1"/>
      <c r="L743" s="1"/>
      <c r="U743" s="1"/>
      <c r="X743" s="1"/>
      <c r="AC743" s="1"/>
      <c r="AF743" s="1"/>
      <c r="AJ743" s="1"/>
      <c r="AN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8:54" ht="15.75" customHeight="1" x14ac:dyDescent="0.2">
      <c r="H744" s="1"/>
      <c r="L744" s="1"/>
      <c r="U744" s="1"/>
      <c r="X744" s="1"/>
      <c r="AC744" s="1"/>
      <c r="AF744" s="1"/>
      <c r="AJ744" s="1"/>
      <c r="AN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8:54" ht="15.75" customHeight="1" x14ac:dyDescent="0.2">
      <c r="H745" s="1"/>
      <c r="L745" s="1"/>
      <c r="U745" s="1"/>
      <c r="X745" s="1"/>
      <c r="AC745" s="1"/>
      <c r="AF745" s="1"/>
      <c r="AJ745" s="1"/>
      <c r="AN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8:54" ht="15.75" customHeight="1" x14ac:dyDescent="0.2">
      <c r="H746" s="1"/>
      <c r="L746" s="1"/>
      <c r="U746" s="1"/>
      <c r="X746" s="1"/>
      <c r="AC746" s="1"/>
      <c r="AF746" s="1"/>
      <c r="AJ746" s="1"/>
      <c r="AN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8:54" ht="15.75" customHeight="1" x14ac:dyDescent="0.2">
      <c r="H747" s="1"/>
      <c r="L747" s="1"/>
      <c r="U747" s="1"/>
      <c r="X747" s="1"/>
      <c r="AC747" s="1"/>
      <c r="AF747" s="1"/>
      <c r="AJ747" s="1"/>
      <c r="AN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8:54" ht="15.75" customHeight="1" x14ac:dyDescent="0.2">
      <c r="H748" s="1"/>
      <c r="L748" s="1"/>
      <c r="U748" s="1"/>
      <c r="X748" s="1"/>
      <c r="AC748" s="1"/>
      <c r="AF748" s="1"/>
      <c r="AJ748" s="1"/>
      <c r="AN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8:54" ht="15.75" customHeight="1" x14ac:dyDescent="0.2">
      <c r="H749" s="1"/>
      <c r="L749" s="1"/>
      <c r="U749" s="1"/>
      <c r="X749" s="1"/>
      <c r="AC749" s="1"/>
      <c r="AF749" s="1"/>
      <c r="AJ749" s="1"/>
      <c r="AN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8:54" ht="15.75" customHeight="1" x14ac:dyDescent="0.2">
      <c r="H750" s="1"/>
      <c r="L750" s="1"/>
      <c r="U750" s="1"/>
      <c r="X750" s="1"/>
      <c r="AC750" s="1"/>
      <c r="AF750" s="1"/>
      <c r="AJ750" s="1"/>
      <c r="AN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8:54" ht="15.75" customHeight="1" x14ac:dyDescent="0.2">
      <c r="H751" s="1"/>
      <c r="L751" s="1"/>
      <c r="U751" s="1"/>
      <c r="X751" s="1"/>
      <c r="AC751" s="1"/>
      <c r="AF751" s="1"/>
      <c r="AJ751" s="1"/>
      <c r="AN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8:54" ht="15.75" customHeight="1" x14ac:dyDescent="0.2">
      <c r="H752" s="1"/>
      <c r="L752" s="1"/>
      <c r="U752" s="1"/>
      <c r="X752" s="1"/>
      <c r="AC752" s="1"/>
      <c r="AF752" s="1"/>
      <c r="AJ752" s="1"/>
      <c r="AN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8:54" ht="15.75" customHeight="1" x14ac:dyDescent="0.2">
      <c r="H753" s="1"/>
      <c r="L753" s="1"/>
      <c r="U753" s="1"/>
      <c r="X753" s="1"/>
      <c r="AC753" s="1"/>
      <c r="AF753" s="1"/>
      <c r="AJ753" s="1"/>
      <c r="AN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8:54" ht="15.75" customHeight="1" x14ac:dyDescent="0.2">
      <c r="H754" s="1"/>
      <c r="L754" s="1"/>
      <c r="U754" s="1"/>
      <c r="X754" s="1"/>
      <c r="AC754" s="1"/>
      <c r="AF754" s="1"/>
      <c r="AJ754" s="1"/>
      <c r="AN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8:54" ht="15.75" customHeight="1" x14ac:dyDescent="0.2">
      <c r="H755" s="1"/>
      <c r="L755" s="1"/>
      <c r="U755" s="1"/>
      <c r="X755" s="1"/>
      <c r="AC755" s="1"/>
      <c r="AF755" s="1"/>
      <c r="AJ755" s="1"/>
      <c r="AN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8:54" ht="15.75" customHeight="1" x14ac:dyDescent="0.2">
      <c r="H756" s="1"/>
      <c r="L756" s="1"/>
      <c r="U756" s="1"/>
      <c r="X756" s="1"/>
      <c r="AC756" s="1"/>
      <c r="AF756" s="1"/>
      <c r="AJ756" s="1"/>
      <c r="AN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8:54" ht="15.75" customHeight="1" x14ac:dyDescent="0.2">
      <c r="H757" s="1"/>
      <c r="L757" s="1"/>
      <c r="U757" s="1"/>
      <c r="X757" s="1"/>
      <c r="AC757" s="1"/>
      <c r="AF757" s="1"/>
      <c r="AJ757" s="1"/>
      <c r="AN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8:54" ht="15.75" customHeight="1" x14ac:dyDescent="0.2">
      <c r="H758" s="1"/>
      <c r="L758" s="1"/>
      <c r="U758" s="1"/>
      <c r="X758" s="1"/>
      <c r="AC758" s="1"/>
      <c r="AF758" s="1"/>
      <c r="AJ758" s="1"/>
      <c r="AN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8:54" ht="15.75" customHeight="1" x14ac:dyDescent="0.2">
      <c r="H759" s="1"/>
      <c r="L759" s="1"/>
      <c r="U759" s="1"/>
      <c r="X759" s="1"/>
      <c r="AC759" s="1"/>
      <c r="AF759" s="1"/>
      <c r="AJ759" s="1"/>
      <c r="AN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8:54" ht="15.75" customHeight="1" x14ac:dyDescent="0.2">
      <c r="H760" s="1"/>
      <c r="L760" s="1"/>
      <c r="U760" s="1"/>
      <c r="X760" s="1"/>
      <c r="AC760" s="1"/>
      <c r="AF760" s="1"/>
      <c r="AJ760" s="1"/>
      <c r="AN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8:54" ht="15.75" customHeight="1" x14ac:dyDescent="0.2">
      <c r="H761" s="1"/>
      <c r="L761" s="1"/>
      <c r="U761" s="1"/>
      <c r="X761" s="1"/>
      <c r="AC761" s="1"/>
      <c r="AF761" s="1"/>
      <c r="AJ761" s="1"/>
      <c r="AN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8:54" ht="15.75" customHeight="1" x14ac:dyDescent="0.2">
      <c r="H762" s="1"/>
      <c r="L762" s="1"/>
      <c r="U762" s="1"/>
      <c r="X762" s="1"/>
      <c r="AC762" s="1"/>
      <c r="AF762" s="1"/>
      <c r="AJ762" s="1"/>
      <c r="AN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8:54" ht="15.75" customHeight="1" x14ac:dyDescent="0.2">
      <c r="H763" s="1"/>
      <c r="L763" s="1"/>
      <c r="U763" s="1"/>
      <c r="X763" s="1"/>
      <c r="AC763" s="1"/>
      <c r="AF763" s="1"/>
      <c r="AJ763" s="1"/>
      <c r="AN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8:54" ht="15.75" customHeight="1" x14ac:dyDescent="0.2">
      <c r="H764" s="1"/>
      <c r="L764" s="1"/>
      <c r="U764" s="1"/>
      <c r="X764" s="1"/>
      <c r="AC764" s="1"/>
      <c r="AF764" s="1"/>
      <c r="AJ764" s="1"/>
      <c r="AN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8:54" ht="15.75" customHeight="1" x14ac:dyDescent="0.2">
      <c r="H765" s="1"/>
      <c r="L765" s="1"/>
      <c r="U765" s="1"/>
      <c r="X765" s="1"/>
      <c r="AC765" s="1"/>
      <c r="AF765" s="1"/>
      <c r="AJ765" s="1"/>
      <c r="AN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8:54" ht="15.75" customHeight="1" x14ac:dyDescent="0.2">
      <c r="H766" s="1"/>
      <c r="L766" s="1"/>
      <c r="U766" s="1"/>
      <c r="X766" s="1"/>
      <c r="AC766" s="1"/>
      <c r="AF766" s="1"/>
      <c r="AJ766" s="1"/>
      <c r="AN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8:54" ht="15.75" customHeight="1" x14ac:dyDescent="0.2">
      <c r="H767" s="1"/>
      <c r="L767" s="1"/>
      <c r="U767" s="1"/>
      <c r="X767" s="1"/>
      <c r="AC767" s="1"/>
      <c r="AF767" s="1"/>
      <c r="AJ767" s="1"/>
      <c r="AN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8:54" ht="15.75" customHeight="1" x14ac:dyDescent="0.2">
      <c r="H768" s="1"/>
      <c r="L768" s="1"/>
      <c r="U768" s="1"/>
      <c r="X768" s="1"/>
      <c r="AC768" s="1"/>
      <c r="AF768" s="1"/>
      <c r="AJ768" s="1"/>
      <c r="AN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8:54" ht="15.75" customHeight="1" x14ac:dyDescent="0.2">
      <c r="H769" s="1"/>
      <c r="L769" s="1"/>
      <c r="U769" s="1"/>
      <c r="X769" s="1"/>
      <c r="AC769" s="1"/>
      <c r="AF769" s="1"/>
      <c r="AJ769" s="1"/>
      <c r="AN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8:54" ht="15.75" customHeight="1" x14ac:dyDescent="0.2">
      <c r="H770" s="1"/>
      <c r="L770" s="1"/>
      <c r="U770" s="1"/>
      <c r="X770" s="1"/>
      <c r="AC770" s="1"/>
      <c r="AF770" s="1"/>
      <c r="AJ770" s="1"/>
      <c r="AN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8:54" ht="15.75" customHeight="1" x14ac:dyDescent="0.2">
      <c r="H771" s="1"/>
      <c r="L771" s="1"/>
      <c r="U771" s="1"/>
      <c r="X771" s="1"/>
      <c r="AC771" s="1"/>
      <c r="AF771" s="1"/>
      <c r="AJ771" s="1"/>
      <c r="AN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8:54" ht="15.75" customHeight="1" x14ac:dyDescent="0.2">
      <c r="H772" s="1"/>
      <c r="L772" s="1"/>
      <c r="U772" s="1"/>
      <c r="X772" s="1"/>
      <c r="AC772" s="1"/>
      <c r="AF772" s="1"/>
      <c r="AJ772" s="1"/>
      <c r="AN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8:54" ht="15.75" customHeight="1" x14ac:dyDescent="0.2">
      <c r="H773" s="1"/>
      <c r="L773" s="1"/>
      <c r="U773" s="1"/>
      <c r="X773" s="1"/>
      <c r="AC773" s="1"/>
      <c r="AF773" s="1"/>
      <c r="AJ773" s="1"/>
      <c r="AN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8:54" ht="15.75" customHeight="1" x14ac:dyDescent="0.2">
      <c r="H774" s="1"/>
      <c r="L774" s="1"/>
      <c r="U774" s="1"/>
      <c r="X774" s="1"/>
      <c r="AC774" s="1"/>
      <c r="AF774" s="1"/>
      <c r="AJ774" s="1"/>
      <c r="AN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8:54" ht="15.75" customHeight="1" x14ac:dyDescent="0.2">
      <c r="H775" s="1"/>
      <c r="L775" s="1"/>
      <c r="U775" s="1"/>
      <c r="X775" s="1"/>
      <c r="AC775" s="1"/>
      <c r="AF775" s="1"/>
      <c r="AJ775" s="1"/>
      <c r="AN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8:54" ht="15.75" customHeight="1" x14ac:dyDescent="0.2">
      <c r="H776" s="1"/>
      <c r="L776" s="1"/>
      <c r="U776" s="1"/>
      <c r="X776" s="1"/>
      <c r="AC776" s="1"/>
      <c r="AF776" s="1"/>
      <c r="AJ776" s="1"/>
      <c r="AN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8:54" ht="15.75" customHeight="1" x14ac:dyDescent="0.2">
      <c r="H777" s="1"/>
      <c r="L777" s="1"/>
      <c r="U777" s="1"/>
      <c r="X777" s="1"/>
      <c r="AC777" s="1"/>
      <c r="AF777" s="1"/>
      <c r="AJ777" s="1"/>
      <c r="AN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8:54" ht="15.75" customHeight="1" x14ac:dyDescent="0.2">
      <c r="H778" s="1"/>
      <c r="L778" s="1"/>
      <c r="U778" s="1"/>
      <c r="X778" s="1"/>
      <c r="AC778" s="1"/>
      <c r="AF778" s="1"/>
      <c r="AJ778" s="1"/>
      <c r="AN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8:54" ht="15.75" customHeight="1" x14ac:dyDescent="0.2">
      <c r="H779" s="1"/>
      <c r="L779" s="1"/>
      <c r="U779" s="1"/>
      <c r="X779" s="1"/>
      <c r="AC779" s="1"/>
      <c r="AF779" s="1"/>
      <c r="AJ779" s="1"/>
      <c r="AN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8:54" ht="15.75" customHeight="1" x14ac:dyDescent="0.2">
      <c r="H780" s="1"/>
      <c r="L780" s="1"/>
      <c r="U780" s="1"/>
      <c r="X780" s="1"/>
      <c r="AC780" s="1"/>
      <c r="AF780" s="1"/>
      <c r="AJ780" s="1"/>
      <c r="AN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8:54" ht="15.75" customHeight="1" x14ac:dyDescent="0.2">
      <c r="H781" s="1"/>
      <c r="L781" s="1"/>
      <c r="U781" s="1"/>
      <c r="X781" s="1"/>
      <c r="AC781" s="1"/>
      <c r="AF781" s="1"/>
      <c r="AJ781" s="1"/>
      <c r="AN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8:54" ht="15.75" customHeight="1" x14ac:dyDescent="0.2">
      <c r="H782" s="1"/>
      <c r="L782" s="1"/>
      <c r="U782" s="1"/>
      <c r="X782" s="1"/>
      <c r="AC782" s="1"/>
      <c r="AF782" s="1"/>
      <c r="AJ782" s="1"/>
      <c r="AN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8:54" ht="15.75" customHeight="1" x14ac:dyDescent="0.2">
      <c r="H783" s="1"/>
      <c r="L783" s="1"/>
      <c r="U783" s="1"/>
      <c r="X783" s="1"/>
      <c r="AC783" s="1"/>
      <c r="AF783" s="1"/>
      <c r="AJ783" s="1"/>
      <c r="AN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8:54" ht="15.75" customHeight="1" x14ac:dyDescent="0.2">
      <c r="H784" s="1"/>
      <c r="L784" s="1"/>
      <c r="U784" s="1"/>
      <c r="X784" s="1"/>
      <c r="AC784" s="1"/>
      <c r="AF784" s="1"/>
      <c r="AJ784" s="1"/>
      <c r="AN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8:54" ht="15.75" customHeight="1" x14ac:dyDescent="0.2">
      <c r="H785" s="1"/>
      <c r="L785" s="1"/>
      <c r="U785" s="1"/>
      <c r="X785" s="1"/>
      <c r="AC785" s="1"/>
      <c r="AF785" s="1"/>
      <c r="AJ785" s="1"/>
      <c r="AN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8:54" ht="15.75" customHeight="1" x14ac:dyDescent="0.2">
      <c r="H786" s="1"/>
      <c r="L786" s="1"/>
      <c r="U786" s="1"/>
      <c r="X786" s="1"/>
      <c r="AC786" s="1"/>
      <c r="AF786" s="1"/>
      <c r="AJ786" s="1"/>
      <c r="AN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8:54" ht="15.75" customHeight="1" x14ac:dyDescent="0.2">
      <c r="H787" s="1"/>
      <c r="L787" s="1"/>
      <c r="U787" s="1"/>
      <c r="X787" s="1"/>
      <c r="AC787" s="1"/>
      <c r="AF787" s="1"/>
      <c r="AJ787" s="1"/>
      <c r="AN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8:54" ht="15.75" customHeight="1" x14ac:dyDescent="0.2">
      <c r="H788" s="1"/>
      <c r="L788" s="1"/>
      <c r="U788" s="1"/>
      <c r="X788" s="1"/>
      <c r="AC788" s="1"/>
      <c r="AF788" s="1"/>
      <c r="AJ788" s="1"/>
      <c r="AN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8:54" ht="15.75" customHeight="1" x14ac:dyDescent="0.2">
      <c r="H789" s="1"/>
      <c r="L789" s="1"/>
      <c r="U789" s="1"/>
      <c r="X789" s="1"/>
      <c r="AC789" s="1"/>
      <c r="AF789" s="1"/>
      <c r="AJ789" s="1"/>
      <c r="AN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8:54" ht="15.75" customHeight="1" x14ac:dyDescent="0.2">
      <c r="H790" s="1"/>
      <c r="L790" s="1"/>
      <c r="U790" s="1"/>
      <c r="X790" s="1"/>
      <c r="AC790" s="1"/>
      <c r="AF790" s="1"/>
      <c r="AJ790" s="1"/>
      <c r="AN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8:54" ht="15.75" customHeight="1" x14ac:dyDescent="0.2">
      <c r="H791" s="1"/>
      <c r="L791" s="1"/>
      <c r="U791" s="1"/>
      <c r="X791" s="1"/>
      <c r="AC791" s="1"/>
      <c r="AF791" s="1"/>
      <c r="AJ791" s="1"/>
      <c r="AN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8:54" ht="15.75" customHeight="1" x14ac:dyDescent="0.2">
      <c r="H792" s="1"/>
      <c r="L792" s="1"/>
      <c r="U792" s="1"/>
      <c r="X792" s="1"/>
      <c r="AC792" s="1"/>
      <c r="AF792" s="1"/>
      <c r="AJ792" s="1"/>
      <c r="AN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8:54" ht="15.75" customHeight="1" x14ac:dyDescent="0.2">
      <c r="H793" s="1"/>
      <c r="L793" s="1"/>
      <c r="U793" s="1"/>
      <c r="X793" s="1"/>
      <c r="AC793" s="1"/>
      <c r="AF793" s="1"/>
      <c r="AJ793" s="1"/>
      <c r="AN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8:54" ht="15.75" customHeight="1" x14ac:dyDescent="0.2">
      <c r="H794" s="1"/>
      <c r="L794" s="1"/>
      <c r="U794" s="1"/>
      <c r="X794" s="1"/>
      <c r="AC794" s="1"/>
      <c r="AF794" s="1"/>
      <c r="AJ794" s="1"/>
      <c r="AN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8:54" ht="15.75" customHeight="1" x14ac:dyDescent="0.2">
      <c r="H795" s="1"/>
      <c r="L795" s="1"/>
      <c r="U795" s="1"/>
      <c r="X795" s="1"/>
      <c r="AC795" s="1"/>
      <c r="AF795" s="1"/>
      <c r="AJ795" s="1"/>
      <c r="AN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8:54" ht="15.75" customHeight="1" x14ac:dyDescent="0.2">
      <c r="H796" s="1"/>
      <c r="L796" s="1"/>
      <c r="U796" s="1"/>
      <c r="X796" s="1"/>
      <c r="AC796" s="1"/>
      <c r="AF796" s="1"/>
      <c r="AJ796" s="1"/>
      <c r="AN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8:54" ht="15.75" customHeight="1" x14ac:dyDescent="0.2">
      <c r="H797" s="1"/>
      <c r="L797" s="1"/>
      <c r="U797" s="1"/>
      <c r="X797" s="1"/>
      <c r="AC797" s="1"/>
      <c r="AF797" s="1"/>
      <c r="AJ797" s="1"/>
      <c r="AN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8:54" ht="15.75" customHeight="1" x14ac:dyDescent="0.2">
      <c r="H798" s="1"/>
      <c r="L798" s="1"/>
      <c r="U798" s="1"/>
      <c r="X798" s="1"/>
      <c r="AC798" s="1"/>
      <c r="AF798" s="1"/>
      <c r="AJ798" s="1"/>
      <c r="AN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8:54" ht="15.75" customHeight="1" x14ac:dyDescent="0.2">
      <c r="H799" s="1"/>
      <c r="L799" s="1"/>
      <c r="U799" s="1"/>
      <c r="X799" s="1"/>
      <c r="AC799" s="1"/>
      <c r="AF799" s="1"/>
      <c r="AJ799" s="1"/>
      <c r="AN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8:54" ht="15.75" customHeight="1" x14ac:dyDescent="0.2">
      <c r="H800" s="1"/>
      <c r="L800" s="1"/>
      <c r="U800" s="1"/>
      <c r="X800" s="1"/>
      <c r="AC800" s="1"/>
      <c r="AF800" s="1"/>
      <c r="AJ800" s="1"/>
      <c r="AN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8:54" ht="15.75" customHeight="1" x14ac:dyDescent="0.2">
      <c r="H801" s="1"/>
      <c r="L801" s="1"/>
      <c r="U801" s="1"/>
      <c r="X801" s="1"/>
      <c r="AC801" s="1"/>
      <c r="AF801" s="1"/>
      <c r="AJ801" s="1"/>
      <c r="AN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8:54" ht="15.75" customHeight="1" x14ac:dyDescent="0.2">
      <c r="H802" s="1"/>
      <c r="L802" s="1"/>
      <c r="U802" s="1"/>
      <c r="X802" s="1"/>
      <c r="AC802" s="1"/>
      <c r="AF802" s="1"/>
      <c r="AJ802" s="1"/>
      <c r="AN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8:54" ht="15.75" customHeight="1" x14ac:dyDescent="0.2">
      <c r="H803" s="1"/>
      <c r="L803" s="1"/>
      <c r="U803" s="1"/>
      <c r="X803" s="1"/>
      <c r="AC803" s="1"/>
      <c r="AF803" s="1"/>
      <c r="AJ803" s="1"/>
      <c r="AN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8:54" ht="15.75" customHeight="1" x14ac:dyDescent="0.2">
      <c r="H804" s="1"/>
      <c r="L804" s="1"/>
      <c r="U804" s="1"/>
      <c r="X804" s="1"/>
      <c r="AC804" s="1"/>
      <c r="AF804" s="1"/>
      <c r="AJ804" s="1"/>
      <c r="AN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8:54" ht="15.75" customHeight="1" x14ac:dyDescent="0.2">
      <c r="H805" s="1"/>
      <c r="L805" s="1"/>
      <c r="U805" s="1"/>
      <c r="X805" s="1"/>
      <c r="AC805" s="1"/>
      <c r="AF805" s="1"/>
      <c r="AJ805" s="1"/>
      <c r="AN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8:54" ht="15.75" customHeight="1" x14ac:dyDescent="0.2">
      <c r="H806" s="1"/>
      <c r="L806" s="1"/>
      <c r="U806" s="1"/>
      <c r="X806" s="1"/>
      <c r="AC806" s="1"/>
      <c r="AF806" s="1"/>
      <c r="AJ806" s="1"/>
      <c r="AN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8:54" ht="15.75" customHeight="1" x14ac:dyDescent="0.2">
      <c r="H807" s="1"/>
      <c r="L807" s="1"/>
      <c r="U807" s="1"/>
      <c r="X807" s="1"/>
      <c r="AC807" s="1"/>
      <c r="AF807" s="1"/>
      <c r="AJ807" s="1"/>
      <c r="AN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8:54" ht="15.75" customHeight="1" x14ac:dyDescent="0.2">
      <c r="H808" s="1"/>
      <c r="L808" s="1"/>
      <c r="U808" s="1"/>
      <c r="X808" s="1"/>
      <c r="AC808" s="1"/>
      <c r="AF808" s="1"/>
      <c r="AJ808" s="1"/>
      <c r="AN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8:54" ht="15.75" customHeight="1" x14ac:dyDescent="0.2">
      <c r="H809" s="1"/>
      <c r="L809" s="1"/>
      <c r="U809" s="1"/>
      <c r="X809" s="1"/>
      <c r="AC809" s="1"/>
      <c r="AF809" s="1"/>
      <c r="AJ809" s="1"/>
      <c r="AN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8:54" ht="15.75" customHeight="1" x14ac:dyDescent="0.2">
      <c r="H810" s="1"/>
      <c r="L810" s="1"/>
      <c r="U810" s="1"/>
      <c r="X810" s="1"/>
      <c r="AC810" s="1"/>
      <c r="AF810" s="1"/>
      <c r="AJ810" s="1"/>
      <c r="AN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8:54" ht="15.75" customHeight="1" x14ac:dyDescent="0.2">
      <c r="H811" s="1"/>
      <c r="L811" s="1"/>
      <c r="U811" s="1"/>
      <c r="X811" s="1"/>
      <c r="AC811" s="1"/>
      <c r="AF811" s="1"/>
      <c r="AJ811" s="1"/>
      <c r="AN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8:54" ht="15.75" customHeight="1" x14ac:dyDescent="0.2">
      <c r="H812" s="1"/>
      <c r="L812" s="1"/>
      <c r="U812" s="1"/>
      <c r="X812" s="1"/>
      <c r="AC812" s="1"/>
      <c r="AF812" s="1"/>
      <c r="AJ812" s="1"/>
      <c r="AN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8:54" ht="15.75" customHeight="1" x14ac:dyDescent="0.2">
      <c r="H813" s="1"/>
      <c r="L813" s="1"/>
      <c r="U813" s="1"/>
      <c r="X813" s="1"/>
      <c r="AC813" s="1"/>
      <c r="AF813" s="1"/>
      <c r="AJ813" s="1"/>
      <c r="AN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8:54" ht="15.75" customHeight="1" x14ac:dyDescent="0.2">
      <c r="H814" s="1"/>
      <c r="L814" s="1"/>
      <c r="U814" s="1"/>
      <c r="X814" s="1"/>
      <c r="AC814" s="1"/>
      <c r="AF814" s="1"/>
      <c r="AJ814" s="1"/>
      <c r="AN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8:54" ht="15.75" customHeight="1" x14ac:dyDescent="0.2">
      <c r="H815" s="1"/>
      <c r="L815" s="1"/>
      <c r="U815" s="1"/>
      <c r="X815" s="1"/>
      <c r="AC815" s="1"/>
      <c r="AF815" s="1"/>
      <c r="AJ815" s="1"/>
      <c r="AN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8:54" ht="15.75" customHeight="1" x14ac:dyDescent="0.2">
      <c r="H816" s="1"/>
      <c r="L816" s="1"/>
      <c r="U816" s="1"/>
      <c r="X816" s="1"/>
      <c r="AC816" s="1"/>
      <c r="AF816" s="1"/>
      <c r="AJ816" s="1"/>
      <c r="AN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8:54" ht="15.75" customHeight="1" x14ac:dyDescent="0.2">
      <c r="H817" s="1"/>
      <c r="L817" s="1"/>
      <c r="U817" s="1"/>
      <c r="X817" s="1"/>
      <c r="AC817" s="1"/>
      <c r="AF817" s="1"/>
      <c r="AJ817" s="1"/>
      <c r="AN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8:54" ht="15.75" customHeight="1" x14ac:dyDescent="0.2">
      <c r="H818" s="1"/>
      <c r="L818" s="1"/>
      <c r="U818" s="1"/>
      <c r="X818" s="1"/>
      <c r="AC818" s="1"/>
      <c r="AF818" s="1"/>
      <c r="AJ818" s="1"/>
      <c r="AN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8:54" ht="15.75" customHeight="1" x14ac:dyDescent="0.2">
      <c r="H819" s="1"/>
      <c r="L819" s="1"/>
      <c r="U819" s="1"/>
      <c r="X819" s="1"/>
      <c r="AC819" s="1"/>
      <c r="AF819" s="1"/>
      <c r="AJ819" s="1"/>
      <c r="AN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8:54" ht="15.75" customHeight="1" x14ac:dyDescent="0.2">
      <c r="H820" s="1"/>
      <c r="L820" s="1"/>
      <c r="U820" s="1"/>
      <c r="X820" s="1"/>
      <c r="AC820" s="1"/>
      <c r="AF820" s="1"/>
      <c r="AJ820" s="1"/>
      <c r="AN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8:54" ht="15.75" customHeight="1" x14ac:dyDescent="0.2">
      <c r="H821" s="1"/>
      <c r="L821" s="1"/>
      <c r="U821" s="1"/>
      <c r="X821" s="1"/>
      <c r="AC821" s="1"/>
      <c r="AF821" s="1"/>
      <c r="AJ821" s="1"/>
      <c r="AN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8:54" ht="15.75" customHeight="1" x14ac:dyDescent="0.2">
      <c r="H822" s="1"/>
      <c r="L822" s="1"/>
      <c r="U822" s="1"/>
      <c r="X822" s="1"/>
      <c r="AC822" s="1"/>
      <c r="AF822" s="1"/>
      <c r="AJ822" s="1"/>
      <c r="AN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8:54" ht="15.75" customHeight="1" x14ac:dyDescent="0.2">
      <c r="H823" s="1"/>
      <c r="L823" s="1"/>
      <c r="U823" s="1"/>
      <c r="X823" s="1"/>
      <c r="AC823" s="1"/>
      <c r="AF823" s="1"/>
      <c r="AJ823" s="1"/>
      <c r="AN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8:54" ht="15.75" customHeight="1" x14ac:dyDescent="0.2">
      <c r="H824" s="1"/>
      <c r="L824" s="1"/>
      <c r="U824" s="1"/>
      <c r="X824" s="1"/>
      <c r="AC824" s="1"/>
      <c r="AF824" s="1"/>
      <c r="AJ824" s="1"/>
      <c r="AN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8:54" ht="15.75" customHeight="1" x14ac:dyDescent="0.2">
      <c r="H825" s="1"/>
      <c r="L825" s="1"/>
      <c r="U825" s="1"/>
      <c r="X825" s="1"/>
      <c r="AC825" s="1"/>
      <c r="AF825" s="1"/>
      <c r="AJ825" s="1"/>
      <c r="AN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8:54" ht="15.75" customHeight="1" x14ac:dyDescent="0.2">
      <c r="H826" s="1"/>
      <c r="L826" s="1"/>
      <c r="U826" s="1"/>
      <c r="X826" s="1"/>
      <c r="AC826" s="1"/>
      <c r="AF826" s="1"/>
      <c r="AJ826" s="1"/>
      <c r="AN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8:54" ht="15.75" customHeight="1" x14ac:dyDescent="0.2">
      <c r="H827" s="1"/>
      <c r="L827" s="1"/>
      <c r="U827" s="1"/>
      <c r="X827" s="1"/>
      <c r="AC827" s="1"/>
      <c r="AF827" s="1"/>
      <c r="AJ827" s="1"/>
      <c r="AN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8:54" ht="15.75" customHeight="1" x14ac:dyDescent="0.2">
      <c r="H828" s="1"/>
      <c r="L828" s="1"/>
      <c r="U828" s="1"/>
      <c r="X828" s="1"/>
      <c r="AC828" s="1"/>
      <c r="AF828" s="1"/>
      <c r="AJ828" s="1"/>
      <c r="AN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8:54" ht="15.75" customHeight="1" x14ac:dyDescent="0.2">
      <c r="H829" s="1"/>
      <c r="L829" s="1"/>
      <c r="U829" s="1"/>
      <c r="X829" s="1"/>
      <c r="AC829" s="1"/>
      <c r="AF829" s="1"/>
      <c r="AJ829" s="1"/>
      <c r="AN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8:54" ht="15.75" customHeight="1" x14ac:dyDescent="0.2">
      <c r="H830" s="1"/>
      <c r="L830" s="1"/>
      <c r="U830" s="1"/>
      <c r="X830" s="1"/>
      <c r="AC830" s="1"/>
      <c r="AF830" s="1"/>
      <c r="AJ830" s="1"/>
      <c r="AN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8:54" ht="15.75" customHeight="1" x14ac:dyDescent="0.2">
      <c r="H831" s="1"/>
      <c r="L831" s="1"/>
      <c r="U831" s="1"/>
      <c r="X831" s="1"/>
      <c r="AC831" s="1"/>
      <c r="AF831" s="1"/>
      <c r="AJ831" s="1"/>
      <c r="AN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8:54" ht="15.75" customHeight="1" x14ac:dyDescent="0.2">
      <c r="H832" s="1"/>
      <c r="L832" s="1"/>
      <c r="U832" s="1"/>
      <c r="X832" s="1"/>
      <c r="AC832" s="1"/>
      <c r="AF832" s="1"/>
      <c r="AJ832" s="1"/>
      <c r="AN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8:54" ht="15.75" customHeight="1" x14ac:dyDescent="0.2">
      <c r="H833" s="1"/>
      <c r="L833" s="1"/>
      <c r="U833" s="1"/>
      <c r="X833" s="1"/>
      <c r="AC833" s="1"/>
      <c r="AF833" s="1"/>
      <c r="AJ833" s="1"/>
      <c r="AN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8:54" ht="15.75" customHeight="1" x14ac:dyDescent="0.2">
      <c r="H834" s="1"/>
      <c r="L834" s="1"/>
      <c r="U834" s="1"/>
      <c r="X834" s="1"/>
      <c r="AC834" s="1"/>
      <c r="AF834" s="1"/>
      <c r="AJ834" s="1"/>
      <c r="AN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8:54" ht="15.75" customHeight="1" x14ac:dyDescent="0.2">
      <c r="H835" s="1"/>
      <c r="L835" s="1"/>
      <c r="U835" s="1"/>
      <c r="X835" s="1"/>
      <c r="AC835" s="1"/>
      <c r="AF835" s="1"/>
      <c r="AJ835" s="1"/>
      <c r="AN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8:54" ht="15.75" customHeight="1" x14ac:dyDescent="0.2">
      <c r="H836" s="1"/>
      <c r="L836" s="1"/>
      <c r="U836" s="1"/>
      <c r="X836" s="1"/>
      <c r="AC836" s="1"/>
      <c r="AF836" s="1"/>
      <c r="AJ836" s="1"/>
      <c r="AN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8:54" ht="15.75" customHeight="1" x14ac:dyDescent="0.2">
      <c r="H837" s="1"/>
      <c r="L837" s="1"/>
      <c r="U837" s="1"/>
      <c r="X837" s="1"/>
      <c r="AC837" s="1"/>
      <c r="AF837" s="1"/>
      <c r="AJ837" s="1"/>
      <c r="AN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8:54" ht="15.75" customHeight="1" x14ac:dyDescent="0.2">
      <c r="H838" s="1"/>
      <c r="L838" s="1"/>
      <c r="U838" s="1"/>
      <c r="X838" s="1"/>
      <c r="AC838" s="1"/>
      <c r="AF838" s="1"/>
      <c r="AJ838" s="1"/>
      <c r="AN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8:54" ht="15.75" customHeight="1" x14ac:dyDescent="0.2">
      <c r="H839" s="1"/>
      <c r="L839" s="1"/>
      <c r="U839" s="1"/>
      <c r="X839" s="1"/>
      <c r="AC839" s="1"/>
      <c r="AF839" s="1"/>
      <c r="AJ839" s="1"/>
      <c r="AN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8:54" ht="15.75" customHeight="1" x14ac:dyDescent="0.2">
      <c r="H840" s="1"/>
      <c r="L840" s="1"/>
      <c r="U840" s="1"/>
      <c r="X840" s="1"/>
      <c r="AC840" s="1"/>
      <c r="AF840" s="1"/>
      <c r="AJ840" s="1"/>
      <c r="AN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8:54" ht="15.75" customHeight="1" x14ac:dyDescent="0.2">
      <c r="H841" s="1"/>
      <c r="L841" s="1"/>
      <c r="U841" s="1"/>
      <c r="X841" s="1"/>
      <c r="AC841" s="1"/>
      <c r="AF841" s="1"/>
      <c r="AJ841" s="1"/>
      <c r="AN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8:54" ht="15.75" customHeight="1" x14ac:dyDescent="0.2">
      <c r="H842" s="1"/>
      <c r="L842" s="1"/>
      <c r="U842" s="1"/>
      <c r="X842" s="1"/>
      <c r="AC842" s="1"/>
      <c r="AF842" s="1"/>
      <c r="AJ842" s="1"/>
      <c r="AN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8:54" ht="15.75" customHeight="1" x14ac:dyDescent="0.2">
      <c r="H843" s="1"/>
      <c r="L843" s="1"/>
      <c r="U843" s="1"/>
      <c r="X843" s="1"/>
      <c r="AC843" s="1"/>
      <c r="AF843" s="1"/>
      <c r="AJ843" s="1"/>
      <c r="AN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8:54" ht="15.75" customHeight="1" x14ac:dyDescent="0.2">
      <c r="H844" s="1"/>
      <c r="L844" s="1"/>
      <c r="U844" s="1"/>
      <c r="X844" s="1"/>
      <c r="AC844" s="1"/>
      <c r="AF844" s="1"/>
      <c r="AJ844" s="1"/>
      <c r="AN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8:54" ht="15.75" customHeight="1" x14ac:dyDescent="0.2">
      <c r="H845" s="1"/>
      <c r="L845" s="1"/>
      <c r="U845" s="1"/>
      <c r="X845" s="1"/>
      <c r="AC845" s="1"/>
      <c r="AF845" s="1"/>
      <c r="AJ845" s="1"/>
      <c r="AN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8:54" ht="15.75" customHeight="1" x14ac:dyDescent="0.2">
      <c r="H846" s="1"/>
      <c r="L846" s="1"/>
      <c r="U846" s="1"/>
      <c r="X846" s="1"/>
      <c r="AC846" s="1"/>
      <c r="AF846" s="1"/>
      <c r="AJ846" s="1"/>
      <c r="AN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8:54" ht="15.75" customHeight="1" x14ac:dyDescent="0.2">
      <c r="H847" s="1"/>
      <c r="L847" s="1"/>
      <c r="U847" s="1"/>
      <c r="X847" s="1"/>
      <c r="AC847" s="1"/>
      <c r="AF847" s="1"/>
      <c r="AJ847" s="1"/>
      <c r="AN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8:54" ht="15.75" customHeight="1" x14ac:dyDescent="0.2">
      <c r="H848" s="1"/>
      <c r="L848" s="1"/>
      <c r="U848" s="1"/>
      <c r="X848" s="1"/>
      <c r="AC848" s="1"/>
      <c r="AF848" s="1"/>
      <c r="AJ848" s="1"/>
      <c r="AN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8:54" ht="15.75" customHeight="1" x14ac:dyDescent="0.2">
      <c r="H849" s="1"/>
      <c r="L849" s="1"/>
      <c r="U849" s="1"/>
      <c r="X849" s="1"/>
      <c r="AC849" s="1"/>
      <c r="AF849" s="1"/>
      <c r="AJ849" s="1"/>
      <c r="AN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8:54" ht="15.75" customHeight="1" x14ac:dyDescent="0.2">
      <c r="H850" s="1"/>
      <c r="L850" s="1"/>
      <c r="U850" s="1"/>
      <c r="X850" s="1"/>
      <c r="AC850" s="1"/>
      <c r="AF850" s="1"/>
      <c r="AJ850" s="1"/>
      <c r="AN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8:54" ht="15.75" customHeight="1" x14ac:dyDescent="0.2">
      <c r="H851" s="1"/>
      <c r="L851" s="1"/>
      <c r="U851" s="1"/>
      <c r="X851" s="1"/>
      <c r="AC851" s="1"/>
      <c r="AF851" s="1"/>
      <c r="AJ851" s="1"/>
      <c r="AN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8:54" ht="15.75" customHeight="1" x14ac:dyDescent="0.2">
      <c r="H852" s="1"/>
      <c r="L852" s="1"/>
      <c r="U852" s="1"/>
      <c r="X852" s="1"/>
      <c r="AC852" s="1"/>
      <c r="AF852" s="1"/>
      <c r="AJ852" s="1"/>
      <c r="AN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8:54" ht="15.75" customHeight="1" x14ac:dyDescent="0.2">
      <c r="H853" s="1"/>
      <c r="L853" s="1"/>
      <c r="U853" s="1"/>
      <c r="X853" s="1"/>
      <c r="AC853" s="1"/>
      <c r="AF853" s="1"/>
      <c r="AJ853" s="1"/>
      <c r="AN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8:54" ht="15.75" customHeight="1" x14ac:dyDescent="0.2">
      <c r="H854" s="1"/>
      <c r="L854" s="1"/>
      <c r="U854" s="1"/>
      <c r="X854" s="1"/>
      <c r="AC854" s="1"/>
      <c r="AF854" s="1"/>
      <c r="AJ854" s="1"/>
      <c r="AN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8:54" ht="15.75" customHeight="1" x14ac:dyDescent="0.2">
      <c r="H855" s="1"/>
      <c r="L855" s="1"/>
      <c r="U855" s="1"/>
      <c r="X855" s="1"/>
      <c r="AC855" s="1"/>
      <c r="AF855" s="1"/>
      <c r="AJ855" s="1"/>
      <c r="AN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8:54" ht="15.75" customHeight="1" x14ac:dyDescent="0.2">
      <c r="H856" s="1"/>
      <c r="L856" s="1"/>
      <c r="U856" s="1"/>
      <c r="X856" s="1"/>
      <c r="AC856" s="1"/>
      <c r="AF856" s="1"/>
      <c r="AJ856" s="1"/>
      <c r="AN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8:54" ht="15.75" customHeight="1" x14ac:dyDescent="0.2">
      <c r="H857" s="1"/>
      <c r="L857" s="1"/>
      <c r="U857" s="1"/>
      <c r="X857" s="1"/>
      <c r="AC857" s="1"/>
      <c r="AF857" s="1"/>
      <c r="AJ857" s="1"/>
      <c r="AN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8:54" ht="15.75" customHeight="1" x14ac:dyDescent="0.2">
      <c r="H858" s="1"/>
      <c r="L858" s="1"/>
      <c r="U858" s="1"/>
      <c r="X858" s="1"/>
      <c r="AC858" s="1"/>
      <c r="AF858" s="1"/>
      <c r="AJ858" s="1"/>
      <c r="AN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8:54" ht="15.75" customHeight="1" x14ac:dyDescent="0.2">
      <c r="H859" s="1"/>
      <c r="L859" s="1"/>
      <c r="U859" s="1"/>
      <c r="X859" s="1"/>
      <c r="AC859" s="1"/>
      <c r="AF859" s="1"/>
      <c r="AJ859" s="1"/>
      <c r="AN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8:54" ht="15.75" customHeight="1" x14ac:dyDescent="0.2">
      <c r="H860" s="1"/>
      <c r="L860" s="1"/>
      <c r="U860" s="1"/>
      <c r="X860" s="1"/>
      <c r="AC860" s="1"/>
      <c r="AF860" s="1"/>
      <c r="AJ860" s="1"/>
      <c r="AN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8:54" ht="15.75" customHeight="1" x14ac:dyDescent="0.2">
      <c r="H861" s="1"/>
      <c r="L861" s="1"/>
      <c r="U861" s="1"/>
      <c r="X861" s="1"/>
      <c r="AC861" s="1"/>
      <c r="AF861" s="1"/>
      <c r="AJ861" s="1"/>
      <c r="AN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8:54" ht="15.75" customHeight="1" x14ac:dyDescent="0.2">
      <c r="H862" s="1"/>
      <c r="L862" s="1"/>
      <c r="U862" s="1"/>
      <c r="X862" s="1"/>
      <c r="AC862" s="1"/>
      <c r="AF862" s="1"/>
      <c r="AJ862" s="1"/>
      <c r="AN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8:54" ht="15.75" customHeight="1" x14ac:dyDescent="0.2">
      <c r="H863" s="1"/>
      <c r="L863" s="1"/>
      <c r="U863" s="1"/>
      <c r="X863" s="1"/>
      <c r="AC863" s="1"/>
      <c r="AF863" s="1"/>
      <c r="AJ863" s="1"/>
      <c r="AN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8:54" ht="15.75" customHeight="1" x14ac:dyDescent="0.2">
      <c r="H864" s="1"/>
      <c r="L864" s="1"/>
      <c r="U864" s="1"/>
      <c r="X864" s="1"/>
      <c r="AC864" s="1"/>
      <c r="AF864" s="1"/>
      <c r="AJ864" s="1"/>
      <c r="AN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8:54" ht="15.75" customHeight="1" x14ac:dyDescent="0.2">
      <c r="H865" s="1"/>
      <c r="L865" s="1"/>
      <c r="U865" s="1"/>
      <c r="X865" s="1"/>
      <c r="AC865" s="1"/>
      <c r="AF865" s="1"/>
      <c r="AJ865" s="1"/>
      <c r="AN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8:54" ht="15.75" customHeight="1" x14ac:dyDescent="0.2">
      <c r="H866" s="1"/>
      <c r="L866" s="1"/>
      <c r="U866" s="1"/>
      <c r="X866" s="1"/>
      <c r="AC866" s="1"/>
      <c r="AF866" s="1"/>
      <c r="AJ866" s="1"/>
      <c r="AN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8:54" ht="15.75" customHeight="1" x14ac:dyDescent="0.2">
      <c r="H867" s="1"/>
      <c r="L867" s="1"/>
      <c r="U867" s="1"/>
      <c r="X867" s="1"/>
      <c r="AC867" s="1"/>
      <c r="AF867" s="1"/>
      <c r="AJ867" s="1"/>
      <c r="AN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8:54" ht="15.75" customHeight="1" x14ac:dyDescent="0.2">
      <c r="H868" s="1"/>
      <c r="L868" s="1"/>
      <c r="U868" s="1"/>
      <c r="X868" s="1"/>
      <c r="AC868" s="1"/>
      <c r="AF868" s="1"/>
      <c r="AJ868" s="1"/>
      <c r="AN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8:54" ht="15.75" customHeight="1" x14ac:dyDescent="0.2">
      <c r="H869" s="1"/>
      <c r="L869" s="1"/>
      <c r="U869" s="1"/>
      <c r="X869" s="1"/>
      <c r="AC869" s="1"/>
      <c r="AF869" s="1"/>
      <c r="AJ869" s="1"/>
      <c r="AN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8:54" ht="15.75" customHeight="1" x14ac:dyDescent="0.2">
      <c r="H870" s="1"/>
      <c r="L870" s="1"/>
      <c r="U870" s="1"/>
      <c r="X870" s="1"/>
      <c r="AC870" s="1"/>
      <c r="AF870" s="1"/>
      <c r="AJ870" s="1"/>
      <c r="AN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8:54" ht="15.75" customHeight="1" x14ac:dyDescent="0.2">
      <c r="H871" s="1"/>
      <c r="L871" s="1"/>
      <c r="U871" s="1"/>
      <c r="X871" s="1"/>
      <c r="AC871" s="1"/>
      <c r="AF871" s="1"/>
      <c r="AJ871" s="1"/>
      <c r="AN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8:54" ht="15.75" customHeight="1" x14ac:dyDescent="0.2">
      <c r="H872" s="1"/>
      <c r="L872" s="1"/>
      <c r="U872" s="1"/>
      <c r="X872" s="1"/>
      <c r="AC872" s="1"/>
      <c r="AF872" s="1"/>
      <c r="AJ872" s="1"/>
      <c r="AN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8:54" ht="15.75" customHeight="1" x14ac:dyDescent="0.2">
      <c r="H873" s="1"/>
      <c r="L873" s="1"/>
      <c r="U873" s="1"/>
      <c r="X873" s="1"/>
      <c r="AC873" s="1"/>
      <c r="AF873" s="1"/>
      <c r="AJ873" s="1"/>
      <c r="AN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8:54" ht="15.75" customHeight="1" x14ac:dyDescent="0.2">
      <c r="H874" s="1"/>
      <c r="L874" s="1"/>
      <c r="U874" s="1"/>
      <c r="X874" s="1"/>
      <c r="AC874" s="1"/>
      <c r="AF874" s="1"/>
      <c r="AJ874" s="1"/>
      <c r="AN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8:54" ht="15.75" customHeight="1" x14ac:dyDescent="0.2">
      <c r="H875" s="1"/>
      <c r="L875" s="1"/>
      <c r="U875" s="1"/>
      <c r="X875" s="1"/>
      <c r="AC875" s="1"/>
      <c r="AF875" s="1"/>
      <c r="AJ875" s="1"/>
      <c r="AN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8:54" ht="15.75" customHeight="1" x14ac:dyDescent="0.2">
      <c r="H876" s="1"/>
      <c r="L876" s="1"/>
      <c r="U876" s="1"/>
      <c r="X876" s="1"/>
      <c r="AC876" s="1"/>
      <c r="AF876" s="1"/>
      <c r="AJ876" s="1"/>
      <c r="AN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8:54" ht="15.75" customHeight="1" x14ac:dyDescent="0.2">
      <c r="H877" s="1"/>
      <c r="L877" s="1"/>
      <c r="U877" s="1"/>
      <c r="X877" s="1"/>
      <c r="AC877" s="1"/>
      <c r="AF877" s="1"/>
      <c r="AJ877" s="1"/>
      <c r="AN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8:54" ht="15.75" customHeight="1" x14ac:dyDescent="0.2">
      <c r="H878" s="1"/>
      <c r="L878" s="1"/>
      <c r="U878" s="1"/>
      <c r="X878" s="1"/>
      <c r="AC878" s="1"/>
      <c r="AF878" s="1"/>
      <c r="AJ878" s="1"/>
      <c r="AN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8:54" ht="15.75" customHeight="1" x14ac:dyDescent="0.2">
      <c r="H879" s="1"/>
      <c r="L879" s="1"/>
      <c r="U879" s="1"/>
      <c r="X879" s="1"/>
      <c r="AC879" s="1"/>
      <c r="AF879" s="1"/>
      <c r="AJ879" s="1"/>
      <c r="AN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8:54" ht="15.75" customHeight="1" x14ac:dyDescent="0.2">
      <c r="H880" s="1"/>
      <c r="L880" s="1"/>
      <c r="U880" s="1"/>
      <c r="X880" s="1"/>
      <c r="AC880" s="1"/>
      <c r="AF880" s="1"/>
      <c r="AJ880" s="1"/>
      <c r="AN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8:54" ht="15.75" customHeight="1" x14ac:dyDescent="0.2">
      <c r="H881" s="1"/>
      <c r="L881" s="1"/>
      <c r="U881" s="1"/>
      <c r="X881" s="1"/>
      <c r="AC881" s="1"/>
      <c r="AF881" s="1"/>
      <c r="AJ881" s="1"/>
      <c r="AN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8:54" ht="15.75" customHeight="1" x14ac:dyDescent="0.2">
      <c r="H882" s="1"/>
      <c r="L882" s="1"/>
      <c r="U882" s="1"/>
      <c r="X882" s="1"/>
      <c r="AC882" s="1"/>
      <c r="AF882" s="1"/>
      <c r="AJ882" s="1"/>
      <c r="AN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8:54" ht="15.75" customHeight="1" x14ac:dyDescent="0.2">
      <c r="H883" s="1"/>
      <c r="L883" s="1"/>
      <c r="U883" s="1"/>
      <c r="X883" s="1"/>
      <c r="AC883" s="1"/>
      <c r="AF883" s="1"/>
      <c r="AJ883" s="1"/>
      <c r="AN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8:54" ht="15.75" customHeight="1" x14ac:dyDescent="0.2">
      <c r="H884" s="1"/>
      <c r="L884" s="1"/>
      <c r="U884" s="1"/>
      <c r="X884" s="1"/>
      <c r="AC884" s="1"/>
      <c r="AF884" s="1"/>
      <c r="AJ884" s="1"/>
      <c r="AN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8:54" ht="15.75" customHeight="1" x14ac:dyDescent="0.2">
      <c r="H885" s="1"/>
      <c r="L885" s="1"/>
      <c r="U885" s="1"/>
      <c r="X885" s="1"/>
      <c r="AC885" s="1"/>
      <c r="AF885" s="1"/>
      <c r="AJ885" s="1"/>
      <c r="AN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8:54" ht="15.75" customHeight="1" x14ac:dyDescent="0.2">
      <c r="H886" s="1"/>
      <c r="L886" s="1"/>
      <c r="U886" s="1"/>
      <c r="X886" s="1"/>
      <c r="AC886" s="1"/>
      <c r="AF886" s="1"/>
      <c r="AJ886" s="1"/>
      <c r="AN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8:54" ht="15.75" customHeight="1" x14ac:dyDescent="0.2">
      <c r="H887" s="1"/>
      <c r="L887" s="1"/>
      <c r="U887" s="1"/>
      <c r="X887" s="1"/>
      <c r="AC887" s="1"/>
      <c r="AF887" s="1"/>
      <c r="AJ887" s="1"/>
      <c r="AN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8:54" ht="15.75" customHeight="1" x14ac:dyDescent="0.2">
      <c r="H888" s="1"/>
      <c r="L888" s="1"/>
      <c r="U888" s="1"/>
      <c r="X888" s="1"/>
      <c r="AC888" s="1"/>
      <c r="AF888" s="1"/>
      <c r="AJ888" s="1"/>
      <c r="AN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8:54" ht="15.75" customHeight="1" x14ac:dyDescent="0.2">
      <c r="H889" s="1"/>
      <c r="L889" s="1"/>
      <c r="U889" s="1"/>
      <c r="X889" s="1"/>
      <c r="AC889" s="1"/>
      <c r="AF889" s="1"/>
      <c r="AJ889" s="1"/>
      <c r="AN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8:54" ht="15.75" customHeight="1" x14ac:dyDescent="0.2">
      <c r="H890" s="1"/>
      <c r="L890" s="1"/>
      <c r="U890" s="1"/>
      <c r="X890" s="1"/>
      <c r="AC890" s="1"/>
      <c r="AF890" s="1"/>
      <c r="AJ890" s="1"/>
      <c r="AN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8:54" ht="15.75" customHeight="1" x14ac:dyDescent="0.2">
      <c r="H891" s="1"/>
      <c r="L891" s="1"/>
      <c r="U891" s="1"/>
      <c r="X891" s="1"/>
      <c r="AC891" s="1"/>
      <c r="AF891" s="1"/>
      <c r="AJ891" s="1"/>
      <c r="AN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8:54" ht="15.75" customHeight="1" x14ac:dyDescent="0.2">
      <c r="H892" s="1"/>
      <c r="L892" s="1"/>
      <c r="U892" s="1"/>
      <c r="X892" s="1"/>
      <c r="AC892" s="1"/>
      <c r="AF892" s="1"/>
      <c r="AJ892" s="1"/>
      <c r="AN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8:54" ht="15.75" customHeight="1" x14ac:dyDescent="0.2">
      <c r="H893" s="1"/>
      <c r="L893" s="1"/>
      <c r="U893" s="1"/>
      <c r="X893" s="1"/>
      <c r="AC893" s="1"/>
      <c r="AF893" s="1"/>
      <c r="AJ893" s="1"/>
      <c r="AN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8:54" ht="15.75" customHeight="1" x14ac:dyDescent="0.2">
      <c r="H894" s="1"/>
      <c r="L894" s="1"/>
      <c r="U894" s="1"/>
      <c r="X894" s="1"/>
      <c r="AC894" s="1"/>
      <c r="AF894" s="1"/>
      <c r="AJ894" s="1"/>
      <c r="AN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8:54" ht="15.75" customHeight="1" x14ac:dyDescent="0.2">
      <c r="H895" s="1"/>
      <c r="L895" s="1"/>
      <c r="U895" s="1"/>
      <c r="X895" s="1"/>
      <c r="AC895" s="1"/>
      <c r="AF895" s="1"/>
      <c r="AJ895" s="1"/>
      <c r="AN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8:54" ht="15.75" customHeight="1" x14ac:dyDescent="0.2">
      <c r="H896" s="1"/>
      <c r="L896" s="1"/>
      <c r="U896" s="1"/>
      <c r="X896" s="1"/>
      <c r="AC896" s="1"/>
      <c r="AF896" s="1"/>
      <c r="AJ896" s="1"/>
      <c r="AN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8:54" ht="15.75" customHeight="1" x14ac:dyDescent="0.2">
      <c r="H897" s="1"/>
      <c r="L897" s="1"/>
      <c r="U897" s="1"/>
      <c r="X897" s="1"/>
      <c r="AC897" s="1"/>
      <c r="AF897" s="1"/>
      <c r="AJ897" s="1"/>
      <c r="AN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8:54" ht="15.75" customHeight="1" x14ac:dyDescent="0.2">
      <c r="H898" s="1"/>
      <c r="L898" s="1"/>
      <c r="U898" s="1"/>
      <c r="X898" s="1"/>
      <c r="AC898" s="1"/>
      <c r="AF898" s="1"/>
      <c r="AJ898" s="1"/>
      <c r="AN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8:54" ht="15.75" customHeight="1" x14ac:dyDescent="0.2">
      <c r="H899" s="1"/>
      <c r="L899" s="1"/>
      <c r="U899" s="1"/>
      <c r="X899" s="1"/>
      <c r="AC899" s="1"/>
      <c r="AF899" s="1"/>
      <c r="AJ899" s="1"/>
      <c r="AN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8:54" ht="15.75" customHeight="1" x14ac:dyDescent="0.2">
      <c r="H900" s="1"/>
      <c r="L900" s="1"/>
      <c r="U900" s="1"/>
      <c r="X900" s="1"/>
      <c r="AC900" s="1"/>
      <c r="AF900" s="1"/>
      <c r="AJ900" s="1"/>
      <c r="AN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8:54" ht="15.75" customHeight="1" x14ac:dyDescent="0.2">
      <c r="H901" s="1"/>
      <c r="L901" s="1"/>
      <c r="U901" s="1"/>
      <c r="X901" s="1"/>
      <c r="AC901" s="1"/>
      <c r="AF901" s="1"/>
      <c r="AJ901" s="1"/>
      <c r="AN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8:54" ht="15.75" customHeight="1" x14ac:dyDescent="0.2">
      <c r="H902" s="1"/>
      <c r="L902" s="1"/>
      <c r="U902" s="1"/>
      <c r="X902" s="1"/>
      <c r="AC902" s="1"/>
      <c r="AF902" s="1"/>
      <c r="AJ902" s="1"/>
      <c r="AN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8:54" ht="15.75" customHeight="1" x14ac:dyDescent="0.2">
      <c r="H903" s="1"/>
      <c r="L903" s="1"/>
      <c r="U903" s="1"/>
      <c r="X903" s="1"/>
      <c r="AC903" s="1"/>
      <c r="AF903" s="1"/>
      <c r="AJ903" s="1"/>
      <c r="AN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8:54" ht="15.75" customHeight="1" x14ac:dyDescent="0.2">
      <c r="H904" s="1"/>
      <c r="L904" s="1"/>
      <c r="U904" s="1"/>
      <c r="X904" s="1"/>
      <c r="AC904" s="1"/>
      <c r="AF904" s="1"/>
      <c r="AJ904" s="1"/>
      <c r="AN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8:54" ht="15.75" customHeight="1" x14ac:dyDescent="0.2">
      <c r="H905" s="1"/>
      <c r="L905" s="1"/>
      <c r="U905" s="1"/>
      <c r="X905" s="1"/>
      <c r="AC905" s="1"/>
      <c r="AF905" s="1"/>
      <c r="AJ905" s="1"/>
      <c r="AN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8:54" ht="15.75" customHeight="1" x14ac:dyDescent="0.2">
      <c r="H906" s="1"/>
      <c r="L906" s="1"/>
      <c r="U906" s="1"/>
      <c r="X906" s="1"/>
      <c r="AC906" s="1"/>
      <c r="AF906" s="1"/>
      <c r="AJ906" s="1"/>
      <c r="AN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8:54" ht="15.75" customHeight="1" x14ac:dyDescent="0.2">
      <c r="H907" s="1"/>
      <c r="L907" s="1"/>
      <c r="U907" s="1"/>
      <c r="X907" s="1"/>
      <c r="AC907" s="1"/>
      <c r="AF907" s="1"/>
      <c r="AJ907" s="1"/>
      <c r="AN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8:54" ht="15.75" customHeight="1" x14ac:dyDescent="0.2">
      <c r="H908" s="1"/>
      <c r="L908" s="1"/>
      <c r="U908" s="1"/>
      <c r="X908" s="1"/>
      <c r="AC908" s="1"/>
      <c r="AF908" s="1"/>
      <c r="AJ908" s="1"/>
      <c r="AN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8:54" ht="15.75" customHeight="1" x14ac:dyDescent="0.2">
      <c r="H909" s="1"/>
      <c r="L909" s="1"/>
      <c r="U909" s="1"/>
      <c r="X909" s="1"/>
      <c r="AC909" s="1"/>
      <c r="AF909" s="1"/>
      <c r="AJ909" s="1"/>
      <c r="AN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8:54" ht="15.75" customHeight="1" x14ac:dyDescent="0.2">
      <c r="H910" s="1"/>
      <c r="L910" s="1"/>
      <c r="U910" s="1"/>
      <c r="X910" s="1"/>
      <c r="AC910" s="1"/>
      <c r="AF910" s="1"/>
      <c r="AJ910" s="1"/>
      <c r="AN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8:54" ht="15.75" customHeight="1" x14ac:dyDescent="0.2">
      <c r="H911" s="1"/>
      <c r="L911" s="1"/>
      <c r="U911" s="1"/>
      <c r="X911" s="1"/>
      <c r="AC911" s="1"/>
      <c r="AF911" s="1"/>
      <c r="AJ911" s="1"/>
      <c r="AN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8:54" ht="15.75" customHeight="1" x14ac:dyDescent="0.2">
      <c r="H912" s="1"/>
      <c r="L912" s="1"/>
      <c r="U912" s="1"/>
      <c r="X912" s="1"/>
      <c r="AC912" s="1"/>
      <c r="AF912" s="1"/>
      <c r="AJ912" s="1"/>
      <c r="AN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8:54" ht="15.75" customHeight="1" x14ac:dyDescent="0.2">
      <c r="H913" s="1"/>
      <c r="L913" s="1"/>
      <c r="U913" s="1"/>
      <c r="X913" s="1"/>
      <c r="AC913" s="1"/>
      <c r="AF913" s="1"/>
      <c r="AJ913" s="1"/>
      <c r="AN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8:54" ht="15.75" customHeight="1" x14ac:dyDescent="0.2">
      <c r="H914" s="1"/>
      <c r="L914" s="1"/>
      <c r="U914" s="1"/>
      <c r="X914" s="1"/>
      <c r="AC914" s="1"/>
      <c r="AF914" s="1"/>
      <c r="AJ914" s="1"/>
      <c r="AN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8:54" ht="15.75" customHeight="1" x14ac:dyDescent="0.2">
      <c r="H915" s="1"/>
      <c r="L915" s="1"/>
      <c r="U915" s="1"/>
      <c r="X915" s="1"/>
      <c r="AC915" s="1"/>
      <c r="AF915" s="1"/>
      <c r="AJ915" s="1"/>
      <c r="AN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8:54" ht="15.75" customHeight="1" x14ac:dyDescent="0.2">
      <c r="H916" s="1"/>
      <c r="L916" s="1"/>
      <c r="U916" s="1"/>
      <c r="X916" s="1"/>
      <c r="AC916" s="1"/>
      <c r="AF916" s="1"/>
      <c r="AJ916" s="1"/>
      <c r="AN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8:54" ht="15.75" customHeight="1" x14ac:dyDescent="0.2">
      <c r="H917" s="1"/>
      <c r="L917" s="1"/>
      <c r="U917" s="1"/>
      <c r="X917" s="1"/>
      <c r="AC917" s="1"/>
      <c r="AF917" s="1"/>
      <c r="AJ917" s="1"/>
      <c r="AN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8:54" ht="15.75" customHeight="1" x14ac:dyDescent="0.2">
      <c r="H918" s="1"/>
      <c r="L918" s="1"/>
      <c r="U918" s="1"/>
      <c r="X918" s="1"/>
      <c r="AC918" s="1"/>
      <c r="AF918" s="1"/>
      <c r="AJ918" s="1"/>
      <c r="AN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8:54" ht="15.75" customHeight="1" x14ac:dyDescent="0.2">
      <c r="H919" s="1"/>
      <c r="L919" s="1"/>
      <c r="U919" s="1"/>
      <c r="X919" s="1"/>
      <c r="AC919" s="1"/>
      <c r="AF919" s="1"/>
      <c r="AJ919" s="1"/>
      <c r="AN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8:54" ht="15.75" customHeight="1" x14ac:dyDescent="0.2">
      <c r="H920" s="1"/>
      <c r="L920" s="1"/>
      <c r="U920" s="1"/>
      <c r="X920" s="1"/>
      <c r="AC920" s="1"/>
      <c r="AF920" s="1"/>
      <c r="AJ920" s="1"/>
      <c r="AN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8:54" ht="15.75" customHeight="1" x14ac:dyDescent="0.2">
      <c r="H921" s="1"/>
      <c r="L921" s="1"/>
      <c r="U921" s="1"/>
      <c r="X921" s="1"/>
      <c r="AC921" s="1"/>
      <c r="AF921" s="1"/>
      <c r="AJ921" s="1"/>
      <c r="AN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8:54" ht="15.75" customHeight="1" x14ac:dyDescent="0.2">
      <c r="H922" s="1"/>
      <c r="L922" s="1"/>
      <c r="U922" s="1"/>
      <c r="X922" s="1"/>
      <c r="AC922" s="1"/>
      <c r="AF922" s="1"/>
      <c r="AJ922" s="1"/>
      <c r="AN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8:54" ht="15.75" customHeight="1" x14ac:dyDescent="0.2">
      <c r="H923" s="1"/>
      <c r="L923" s="1"/>
      <c r="U923" s="1"/>
      <c r="X923" s="1"/>
      <c r="AC923" s="1"/>
      <c r="AF923" s="1"/>
      <c r="AJ923" s="1"/>
      <c r="AN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8:54" ht="15.75" customHeight="1" x14ac:dyDescent="0.2">
      <c r="H924" s="1"/>
      <c r="L924" s="1"/>
      <c r="U924" s="1"/>
      <c r="X924" s="1"/>
      <c r="AC924" s="1"/>
      <c r="AF924" s="1"/>
      <c r="AJ924" s="1"/>
      <c r="AN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8:54" ht="15.75" customHeight="1" x14ac:dyDescent="0.2">
      <c r="H925" s="1"/>
      <c r="L925" s="1"/>
      <c r="U925" s="1"/>
      <c r="X925" s="1"/>
      <c r="AC925" s="1"/>
      <c r="AF925" s="1"/>
      <c r="AJ925" s="1"/>
      <c r="AN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8:54" ht="15.75" customHeight="1" x14ac:dyDescent="0.2">
      <c r="H926" s="1"/>
      <c r="L926" s="1"/>
      <c r="U926" s="1"/>
      <c r="X926" s="1"/>
      <c r="AC926" s="1"/>
      <c r="AF926" s="1"/>
      <c r="AJ926" s="1"/>
      <c r="AN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8:54" ht="15.75" customHeight="1" x14ac:dyDescent="0.2">
      <c r="H927" s="1"/>
      <c r="L927" s="1"/>
      <c r="U927" s="1"/>
      <c r="X927" s="1"/>
      <c r="AC927" s="1"/>
      <c r="AF927" s="1"/>
      <c r="AJ927" s="1"/>
      <c r="AN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8:54" ht="15.75" customHeight="1" x14ac:dyDescent="0.2">
      <c r="H928" s="1"/>
      <c r="L928" s="1"/>
      <c r="U928" s="1"/>
      <c r="X928" s="1"/>
      <c r="AC928" s="1"/>
      <c r="AF928" s="1"/>
      <c r="AJ928" s="1"/>
      <c r="AN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8:54" ht="15.75" customHeight="1" x14ac:dyDescent="0.2">
      <c r="H929" s="1"/>
      <c r="L929" s="1"/>
      <c r="U929" s="1"/>
      <c r="X929" s="1"/>
      <c r="AC929" s="1"/>
      <c r="AF929" s="1"/>
      <c r="AJ929" s="1"/>
      <c r="AN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8:54" ht="15.75" customHeight="1" x14ac:dyDescent="0.2">
      <c r="H930" s="1"/>
      <c r="L930" s="1"/>
      <c r="U930" s="1"/>
      <c r="X930" s="1"/>
      <c r="AC930" s="1"/>
      <c r="AF930" s="1"/>
      <c r="AJ930" s="1"/>
      <c r="AN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8:54" ht="15.75" customHeight="1" x14ac:dyDescent="0.2">
      <c r="H931" s="1"/>
      <c r="L931" s="1"/>
      <c r="U931" s="1"/>
      <c r="X931" s="1"/>
      <c r="AC931" s="1"/>
      <c r="AF931" s="1"/>
      <c r="AJ931" s="1"/>
      <c r="AN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8:54" ht="15.75" customHeight="1" x14ac:dyDescent="0.2">
      <c r="H932" s="1"/>
      <c r="L932" s="1"/>
      <c r="U932" s="1"/>
      <c r="X932" s="1"/>
      <c r="AC932" s="1"/>
      <c r="AF932" s="1"/>
      <c r="AJ932" s="1"/>
      <c r="AN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8:54" ht="15.75" customHeight="1" x14ac:dyDescent="0.2">
      <c r="H933" s="1"/>
      <c r="L933" s="1"/>
      <c r="U933" s="1"/>
      <c r="X933" s="1"/>
      <c r="AC933" s="1"/>
      <c r="AF933" s="1"/>
      <c r="AJ933" s="1"/>
      <c r="AN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8:54" ht="15.75" customHeight="1" x14ac:dyDescent="0.2">
      <c r="H934" s="1"/>
      <c r="L934" s="1"/>
      <c r="U934" s="1"/>
      <c r="X934" s="1"/>
      <c r="AC934" s="1"/>
      <c r="AF934" s="1"/>
      <c r="AJ934" s="1"/>
      <c r="AN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8:54" ht="15.75" customHeight="1" x14ac:dyDescent="0.2">
      <c r="H935" s="1"/>
      <c r="L935" s="1"/>
      <c r="U935" s="1"/>
      <c r="X935" s="1"/>
      <c r="AC935" s="1"/>
      <c r="AF935" s="1"/>
      <c r="AJ935" s="1"/>
      <c r="AN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8:54" ht="15.75" customHeight="1" x14ac:dyDescent="0.2">
      <c r="H936" s="1"/>
      <c r="L936" s="1"/>
      <c r="U936" s="1"/>
      <c r="X936" s="1"/>
      <c r="AC936" s="1"/>
      <c r="AF936" s="1"/>
      <c r="AJ936" s="1"/>
      <c r="AN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8:54" ht="15.75" customHeight="1" x14ac:dyDescent="0.2">
      <c r="H937" s="1"/>
      <c r="L937" s="1"/>
      <c r="U937" s="1"/>
      <c r="X937" s="1"/>
      <c r="AC937" s="1"/>
      <c r="AF937" s="1"/>
      <c r="AJ937" s="1"/>
      <c r="AN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8:54" ht="15.75" customHeight="1" x14ac:dyDescent="0.2">
      <c r="H938" s="1"/>
      <c r="L938" s="1"/>
      <c r="U938" s="1"/>
      <c r="X938" s="1"/>
      <c r="AC938" s="1"/>
      <c r="AF938" s="1"/>
      <c r="AJ938" s="1"/>
      <c r="AN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8:54" ht="15.75" customHeight="1" x14ac:dyDescent="0.2">
      <c r="H939" s="1"/>
      <c r="L939" s="1"/>
      <c r="U939" s="1"/>
      <c r="X939" s="1"/>
      <c r="AC939" s="1"/>
      <c r="AF939" s="1"/>
      <c r="AJ939" s="1"/>
      <c r="AN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8:54" ht="15.75" customHeight="1" x14ac:dyDescent="0.2">
      <c r="H940" s="1"/>
      <c r="L940" s="1"/>
      <c r="U940" s="1"/>
      <c r="X940" s="1"/>
      <c r="AC940" s="1"/>
      <c r="AF940" s="1"/>
      <c r="AJ940" s="1"/>
      <c r="AN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8:54" ht="15.75" customHeight="1" x14ac:dyDescent="0.2">
      <c r="H941" s="1"/>
      <c r="L941" s="1"/>
      <c r="U941" s="1"/>
      <c r="X941" s="1"/>
      <c r="AC941" s="1"/>
      <c r="AF941" s="1"/>
      <c r="AJ941" s="1"/>
      <c r="AN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8:54" ht="15.75" customHeight="1" x14ac:dyDescent="0.2">
      <c r="H942" s="1"/>
      <c r="L942" s="1"/>
      <c r="U942" s="1"/>
      <c r="X942" s="1"/>
      <c r="AC942" s="1"/>
      <c r="AF942" s="1"/>
      <c r="AJ942" s="1"/>
      <c r="AN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8:54" ht="15.75" customHeight="1" x14ac:dyDescent="0.2">
      <c r="H943" s="1"/>
      <c r="L943" s="1"/>
      <c r="U943" s="1"/>
      <c r="X943" s="1"/>
      <c r="AC943" s="1"/>
      <c r="AF943" s="1"/>
      <c r="AJ943" s="1"/>
      <c r="AN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8:54" ht="15.75" customHeight="1" x14ac:dyDescent="0.2">
      <c r="H944" s="1"/>
      <c r="L944" s="1"/>
      <c r="U944" s="1"/>
      <c r="X944" s="1"/>
      <c r="AC944" s="1"/>
      <c r="AF944" s="1"/>
      <c r="AJ944" s="1"/>
      <c r="AN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8:54" ht="15.75" customHeight="1" x14ac:dyDescent="0.2">
      <c r="H945" s="1"/>
      <c r="L945" s="1"/>
      <c r="U945" s="1"/>
      <c r="X945" s="1"/>
      <c r="AC945" s="1"/>
      <c r="AF945" s="1"/>
      <c r="AJ945" s="1"/>
      <c r="AN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8:54" ht="15.75" customHeight="1" x14ac:dyDescent="0.2">
      <c r="H946" s="1"/>
      <c r="L946" s="1"/>
      <c r="U946" s="1"/>
      <c r="X946" s="1"/>
      <c r="AC946" s="1"/>
      <c r="AF946" s="1"/>
      <c r="AJ946" s="1"/>
      <c r="AN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8:54" ht="15.75" customHeight="1" x14ac:dyDescent="0.2">
      <c r="H947" s="1"/>
      <c r="L947" s="1"/>
      <c r="U947" s="1"/>
      <c r="X947" s="1"/>
      <c r="AC947" s="1"/>
      <c r="AF947" s="1"/>
      <c r="AJ947" s="1"/>
      <c r="AN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8:54" ht="15.75" customHeight="1" x14ac:dyDescent="0.2">
      <c r="H948" s="1"/>
      <c r="L948" s="1"/>
      <c r="U948" s="1"/>
      <c r="X948" s="1"/>
      <c r="AC948" s="1"/>
      <c r="AF948" s="1"/>
      <c r="AJ948" s="1"/>
      <c r="AN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8:54" ht="15.75" customHeight="1" x14ac:dyDescent="0.2">
      <c r="H949" s="1"/>
      <c r="L949" s="1"/>
      <c r="U949" s="1"/>
      <c r="X949" s="1"/>
      <c r="AC949" s="1"/>
      <c r="AF949" s="1"/>
      <c r="AJ949" s="1"/>
      <c r="AN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8:54" ht="15.75" customHeight="1" x14ac:dyDescent="0.2">
      <c r="H950" s="1"/>
      <c r="L950" s="1"/>
      <c r="U950" s="1"/>
      <c r="X950" s="1"/>
      <c r="AC950" s="1"/>
      <c r="AF950" s="1"/>
      <c r="AJ950" s="1"/>
      <c r="AN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8:54" ht="15.75" customHeight="1" x14ac:dyDescent="0.2">
      <c r="H951" s="1"/>
      <c r="L951" s="1"/>
      <c r="U951" s="1"/>
      <c r="X951" s="1"/>
      <c r="AC951" s="1"/>
      <c r="AF951" s="1"/>
      <c r="AJ951" s="1"/>
      <c r="AN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8:54" ht="15.75" customHeight="1" x14ac:dyDescent="0.2">
      <c r="H952" s="1"/>
      <c r="L952" s="1"/>
      <c r="U952" s="1"/>
      <c r="X952" s="1"/>
      <c r="AC952" s="1"/>
      <c r="AF952" s="1"/>
      <c r="AJ952" s="1"/>
      <c r="AN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8:54" ht="15.75" customHeight="1" x14ac:dyDescent="0.2">
      <c r="H953" s="1"/>
      <c r="L953" s="1"/>
      <c r="U953" s="1"/>
      <c r="X953" s="1"/>
      <c r="AC953" s="1"/>
      <c r="AF953" s="1"/>
      <c r="AJ953" s="1"/>
      <c r="AN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8:54" ht="15.75" customHeight="1" x14ac:dyDescent="0.2">
      <c r="H954" s="1"/>
      <c r="L954" s="1"/>
      <c r="U954" s="1"/>
      <c r="X954" s="1"/>
      <c r="AC954" s="1"/>
      <c r="AF954" s="1"/>
      <c r="AJ954" s="1"/>
      <c r="AN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8:54" ht="15.75" customHeight="1" x14ac:dyDescent="0.2">
      <c r="H955" s="1"/>
      <c r="L955" s="1"/>
      <c r="U955" s="1"/>
      <c r="X955" s="1"/>
      <c r="AC955" s="1"/>
      <c r="AF955" s="1"/>
      <c r="AJ955" s="1"/>
      <c r="AN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8:54" ht="15.75" customHeight="1" x14ac:dyDescent="0.2">
      <c r="H956" s="1"/>
      <c r="L956" s="1"/>
      <c r="U956" s="1"/>
      <c r="X956" s="1"/>
      <c r="AC956" s="1"/>
      <c r="AF956" s="1"/>
      <c r="AJ956" s="1"/>
      <c r="AN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8:54" ht="15.75" customHeight="1" x14ac:dyDescent="0.2">
      <c r="H957" s="1"/>
      <c r="L957" s="1"/>
      <c r="U957" s="1"/>
      <c r="X957" s="1"/>
      <c r="AC957" s="1"/>
      <c r="AF957" s="1"/>
      <c r="AJ957" s="1"/>
      <c r="AN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8:54" ht="15.75" customHeight="1" x14ac:dyDescent="0.2">
      <c r="H958" s="1"/>
      <c r="L958" s="1"/>
      <c r="U958" s="1"/>
      <c r="X958" s="1"/>
      <c r="AC958" s="1"/>
      <c r="AF958" s="1"/>
      <c r="AJ958" s="1"/>
      <c r="AN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8:54" ht="15.75" customHeight="1" x14ac:dyDescent="0.2">
      <c r="H959" s="1"/>
      <c r="L959" s="1"/>
      <c r="U959" s="1"/>
      <c r="X959" s="1"/>
      <c r="AC959" s="1"/>
      <c r="AF959" s="1"/>
      <c r="AJ959" s="1"/>
      <c r="AN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8:54" ht="15.75" customHeight="1" x14ac:dyDescent="0.2">
      <c r="H960" s="1"/>
      <c r="L960" s="1"/>
      <c r="U960" s="1"/>
      <c r="X960" s="1"/>
      <c r="AC960" s="1"/>
      <c r="AF960" s="1"/>
      <c r="AJ960" s="1"/>
      <c r="AN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8:54" ht="15.75" customHeight="1" x14ac:dyDescent="0.2">
      <c r="H961" s="1"/>
      <c r="L961" s="1"/>
      <c r="U961" s="1"/>
      <c r="X961" s="1"/>
      <c r="AC961" s="1"/>
      <c r="AF961" s="1"/>
      <c r="AJ961" s="1"/>
      <c r="AN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8:54" ht="15.75" customHeight="1" x14ac:dyDescent="0.2">
      <c r="H962" s="1"/>
      <c r="L962" s="1"/>
      <c r="U962" s="1"/>
      <c r="X962" s="1"/>
      <c r="AC962" s="1"/>
      <c r="AF962" s="1"/>
      <c r="AJ962" s="1"/>
      <c r="AN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8:54" ht="15.75" customHeight="1" x14ac:dyDescent="0.2">
      <c r="H963" s="1"/>
      <c r="L963" s="1"/>
      <c r="U963" s="1"/>
      <c r="X963" s="1"/>
      <c r="AC963" s="1"/>
      <c r="AF963" s="1"/>
      <c r="AJ963" s="1"/>
      <c r="AN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8:54" ht="15.75" customHeight="1" x14ac:dyDescent="0.2">
      <c r="H964" s="1"/>
      <c r="L964" s="1"/>
      <c r="U964" s="1"/>
      <c r="X964" s="1"/>
      <c r="AC964" s="1"/>
      <c r="AF964" s="1"/>
      <c r="AJ964" s="1"/>
      <c r="AN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8:54" ht="15.75" customHeight="1" x14ac:dyDescent="0.2">
      <c r="H965" s="1"/>
      <c r="L965" s="1"/>
      <c r="U965" s="1"/>
      <c r="X965" s="1"/>
      <c r="AC965" s="1"/>
      <c r="AF965" s="1"/>
      <c r="AJ965" s="1"/>
      <c r="AN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8:54" ht="15.75" customHeight="1" x14ac:dyDescent="0.2">
      <c r="H966" s="1"/>
      <c r="L966" s="1"/>
      <c r="U966" s="1"/>
      <c r="X966" s="1"/>
      <c r="AC966" s="1"/>
      <c r="AF966" s="1"/>
      <c r="AJ966" s="1"/>
      <c r="AN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8:54" ht="15.75" customHeight="1" x14ac:dyDescent="0.2">
      <c r="H967" s="1"/>
      <c r="L967" s="1"/>
      <c r="U967" s="1"/>
      <c r="X967" s="1"/>
      <c r="AC967" s="1"/>
      <c r="AF967" s="1"/>
      <c r="AJ967" s="1"/>
      <c r="AN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8:54" ht="15.75" customHeight="1" x14ac:dyDescent="0.2">
      <c r="H968" s="1"/>
      <c r="L968" s="1"/>
      <c r="U968" s="1"/>
      <c r="X968" s="1"/>
      <c r="AC968" s="1"/>
      <c r="AF968" s="1"/>
      <c r="AJ968" s="1"/>
      <c r="AN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8:54" ht="15.75" customHeight="1" x14ac:dyDescent="0.2">
      <c r="H969" s="1"/>
      <c r="L969" s="1"/>
      <c r="U969" s="1"/>
      <c r="X969" s="1"/>
      <c r="AC969" s="1"/>
      <c r="AF969" s="1"/>
      <c r="AJ969" s="1"/>
      <c r="AN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8:54" ht="15.75" customHeight="1" x14ac:dyDescent="0.2">
      <c r="H970" s="1"/>
      <c r="L970" s="1"/>
      <c r="U970" s="1"/>
      <c r="X970" s="1"/>
      <c r="AC970" s="1"/>
      <c r="AF970" s="1"/>
      <c r="AJ970" s="1"/>
      <c r="AN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8:54" ht="15.75" customHeight="1" x14ac:dyDescent="0.2">
      <c r="H971" s="1"/>
      <c r="L971" s="1"/>
      <c r="U971" s="1"/>
      <c r="X971" s="1"/>
      <c r="AC971" s="1"/>
      <c r="AF971" s="1"/>
      <c r="AJ971" s="1"/>
      <c r="AN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8:54" ht="15.75" customHeight="1" x14ac:dyDescent="0.2">
      <c r="H972" s="1"/>
      <c r="L972" s="1"/>
      <c r="U972" s="1"/>
      <c r="X972" s="1"/>
      <c r="AC972" s="1"/>
      <c r="AF972" s="1"/>
      <c r="AJ972" s="1"/>
      <c r="AN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8:54" ht="15.75" customHeight="1" x14ac:dyDescent="0.2">
      <c r="H973" s="1"/>
      <c r="L973" s="1"/>
      <c r="U973" s="1"/>
      <c r="X973" s="1"/>
      <c r="AC973" s="1"/>
      <c r="AF973" s="1"/>
      <c r="AJ973" s="1"/>
      <c r="AN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8:54" ht="15.75" customHeight="1" x14ac:dyDescent="0.2">
      <c r="H974" s="1"/>
      <c r="L974" s="1"/>
      <c r="U974" s="1"/>
      <c r="X974" s="1"/>
      <c r="AC974" s="1"/>
      <c r="AF974" s="1"/>
      <c r="AJ974" s="1"/>
      <c r="AN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8:54" ht="15.75" customHeight="1" x14ac:dyDescent="0.2">
      <c r="H975" s="1"/>
      <c r="L975" s="1"/>
      <c r="U975" s="1"/>
      <c r="X975" s="1"/>
      <c r="AC975" s="1"/>
      <c r="AF975" s="1"/>
      <c r="AJ975" s="1"/>
      <c r="AN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8:54" ht="15.75" customHeight="1" x14ac:dyDescent="0.2">
      <c r="H976" s="1"/>
      <c r="L976" s="1"/>
      <c r="U976" s="1"/>
      <c r="X976" s="1"/>
      <c r="AC976" s="1"/>
      <c r="AF976" s="1"/>
      <c r="AJ976" s="1"/>
      <c r="AN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8:54" ht="15.75" customHeight="1" x14ac:dyDescent="0.2">
      <c r="H977" s="1"/>
      <c r="L977" s="1"/>
      <c r="U977" s="1"/>
      <c r="X977" s="1"/>
      <c r="AC977" s="1"/>
      <c r="AF977" s="1"/>
      <c r="AJ977" s="1"/>
      <c r="AN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8:54" ht="15.75" customHeight="1" x14ac:dyDescent="0.2">
      <c r="H978" s="1"/>
      <c r="L978" s="1"/>
      <c r="U978" s="1"/>
      <c r="X978" s="1"/>
      <c r="AC978" s="1"/>
      <c r="AF978" s="1"/>
      <c r="AJ978" s="1"/>
      <c r="AN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8:54" ht="15.75" customHeight="1" x14ac:dyDescent="0.2">
      <c r="H979" s="1"/>
      <c r="L979" s="1"/>
      <c r="U979" s="1"/>
      <c r="X979" s="1"/>
      <c r="AC979" s="1"/>
      <c r="AF979" s="1"/>
      <c r="AJ979" s="1"/>
      <c r="AN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8:54" ht="15.75" customHeight="1" x14ac:dyDescent="0.2">
      <c r="H980" s="1"/>
      <c r="L980" s="1"/>
      <c r="U980" s="1"/>
      <c r="X980" s="1"/>
      <c r="AC980" s="1"/>
      <c r="AF980" s="1"/>
      <c r="AJ980" s="1"/>
      <c r="AN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8:54" ht="15.75" customHeight="1" x14ac:dyDescent="0.2">
      <c r="H981" s="1"/>
      <c r="L981" s="1"/>
      <c r="U981" s="1"/>
      <c r="X981" s="1"/>
      <c r="AC981" s="1"/>
      <c r="AF981" s="1"/>
      <c r="AJ981" s="1"/>
      <c r="AN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8:54" ht="15.75" customHeight="1" x14ac:dyDescent="0.2">
      <c r="H982" s="1"/>
      <c r="L982" s="1"/>
      <c r="U982" s="1"/>
      <c r="X982" s="1"/>
      <c r="AC982" s="1"/>
      <c r="AF982" s="1"/>
      <c r="AJ982" s="1"/>
      <c r="AN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8:54" ht="15.75" customHeight="1" x14ac:dyDescent="0.2">
      <c r="H983" s="1"/>
      <c r="L983" s="1"/>
      <c r="U983" s="1"/>
      <c r="X983" s="1"/>
      <c r="AC983" s="1"/>
      <c r="AF983" s="1"/>
      <c r="AJ983" s="1"/>
      <c r="AN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8:54" ht="15.75" customHeight="1" x14ac:dyDescent="0.2">
      <c r="H984" s="1"/>
      <c r="L984" s="1"/>
      <c r="U984" s="1"/>
      <c r="X984" s="1"/>
      <c r="AC984" s="1"/>
      <c r="AF984" s="1"/>
      <c r="AJ984" s="1"/>
      <c r="AN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8:54" ht="15.75" customHeight="1" x14ac:dyDescent="0.2">
      <c r="H985" s="1"/>
      <c r="L985" s="1"/>
      <c r="U985" s="1"/>
      <c r="X985" s="1"/>
      <c r="AC985" s="1"/>
      <c r="AF985" s="1"/>
      <c r="AJ985" s="1"/>
      <c r="AN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8:54" ht="15.75" customHeight="1" x14ac:dyDescent="0.2">
      <c r="H986" s="1"/>
      <c r="L986" s="1"/>
      <c r="U986" s="1"/>
      <c r="X986" s="1"/>
      <c r="AC986" s="1"/>
      <c r="AF986" s="1"/>
      <c r="AJ986" s="1"/>
      <c r="AN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8:54" ht="15.75" customHeight="1" x14ac:dyDescent="0.2">
      <c r="H987" s="1"/>
      <c r="L987" s="1"/>
      <c r="U987" s="1"/>
      <c r="X987" s="1"/>
      <c r="AC987" s="1"/>
      <c r="AF987" s="1"/>
      <c r="AJ987" s="1"/>
      <c r="AN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8:54" ht="15.75" customHeight="1" x14ac:dyDescent="0.2">
      <c r="H988" s="1"/>
      <c r="L988" s="1"/>
      <c r="U988" s="1"/>
      <c r="X988" s="1"/>
      <c r="AC988" s="1"/>
      <c r="AF988" s="1"/>
      <c r="AJ988" s="1"/>
      <c r="AN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8:54" ht="15.75" customHeight="1" x14ac:dyDescent="0.2">
      <c r="H989" s="1"/>
      <c r="L989" s="1"/>
      <c r="U989" s="1"/>
      <c r="X989" s="1"/>
      <c r="AC989" s="1"/>
      <c r="AF989" s="1"/>
      <c r="AJ989" s="1"/>
      <c r="AN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8:54" ht="15.75" customHeight="1" x14ac:dyDescent="0.2">
      <c r="H990" s="1"/>
      <c r="L990" s="1"/>
      <c r="U990" s="1"/>
      <c r="X990" s="1"/>
      <c r="AC990" s="1"/>
      <c r="AF990" s="1"/>
      <c r="AJ990" s="1"/>
      <c r="AN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8:54" ht="15.75" customHeight="1" x14ac:dyDescent="0.2">
      <c r="H991" s="1"/>
      <c r="L991" s="1"/>
      <c r="U991" s="1"/>
      <c r="X991" s="1"/>
      <c r="AC991" s="1"/>
      <c r="AF991" s="1"/>
      <c r="AJ991" s="1"/>
      <c r="AN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8:54" ht="15.75" customHeight="1" x14ac:dyDescent="0.2">
      <c r="H992" s="1"/>
      <c r="L992" s="1"/>
      <c r="U992" s="1"/>
      <c r="X992" s="1"/>
      <c r="AC992" s="1"/>
      <c r="AF992" s="1"/>
      <c r="AJ992" s="1"/>
      <c r="AN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8:54" ht="15.75" customHeight="1" x14ac:dyDescent="0.2">
      <c r="H993" s="1"/>
      <c r="L993" s="1"/>
      <c r="U993" s="1"/>
      <c r="X993" s="1"/>
      <c r="AC993" s="1"/>
      <c r="AF993" s="1"/>
      <c r="AJ993" s="1"/>
      <c r="AN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8:54" ht="15.75" customHeight="1" x14ac:dyDescent="0.2">
      <c r="H994" s="1"/>
      <c r="L994" s="1"/>
      <c r="U994" s="1"/>
      <c r="X994" s="1"/>
      <c r="AC994" s="1"/>
      <c r="AF994" s="1"/>
      <c r="AJ994" s="1"/>
      <c r="AN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8:54" ht="15.75" customHeight="1" x14ac:dyDescent="0.2">
      <c r="H995" s="1"/>
      <c r="L995" s="1"/>
      <c r="U995" s="1"/>
      <c r="X995" s="1"/>
      <c r="AC995" s="1"/>
      <c r="AF995" s="1"/>
      <c r="AJ995" s="1"/>
      <c r="AN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8:54" ht="15.75" customHeight="1" x14ac:dyDescent="0.2">
      <c r="H996" s="1"/>
      <c r="L996" s="1"/>
      <c r="U996" s="1"/>
      <c r="X996" s="1"/>
      <c r="AC996" s="1"/>
      <c r="AF996" s="1"/>
      <c r="AJ996" s="1"/>
      <c r="AN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8:54" ht="15.75" customHeight="1" x14ac:dyDescent="0.2">
      <c r="H997" s="1"/>
      <c r="L997" s="1"/>
      <c r="U997" s="1"/>
      <c r="X997" s="1"/>
      <c r="AC997" s="1"/>
      <c r="AF997" s="1"/>
      <c r="AJ997" s="1"/>
      <c r="AN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8:54" ht="15.75" customHeight="1" x14ac:dyDescent="0.2">
      <c r="H998" s="1"/>
      <c r="L998" s="1"/>
      <c r="U998" s="1"/>
      <c r="X998" s="1"/>
      <c r="AC998" s="1"/>
      <c r="AF998" s="1"/>
      <c r="AJ998" s="1"/>
      <c r="AN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spans="8:54" ht="15.75" customHeight="1" x14ac:dyDescent="0.2">
      <c r="H999" s="1"/>
      <c r="L999" s="1"/>
      <c r="U999" s="1"/>
      <c r="X999" s="1"/>
      <c r="AC999" s="1"/>
      <c r="AF999" s="1"/>
      <c r="AJ999" s="1"/>
      <c r="AN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spans="8:54" ht="15.75" customHeight="1" x14ac:dyDescent="0.2">
      <c r="H1000" s="1"/>
      <c r="L1000" s="1"/>
      <c r="U1000" s="1"/>
      <c r="X1000" s="1"/>
      <c r="AC1000" s="1"/>
      <c r="AF1000" s="1"/>
      <c r="AJ1000" s="1"/>
      <c r="AN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  <row r="1001" spans="8:54" ht="15.75" customHeight="1" x14ac:dyDescent="0.2">
      <c r="H1001" s="1"/>
      <c r="L1001" s="1"/>
      <c r="U1001" s="1"/>
      <c r="X1001" s="1"/>
      <c r="AC1001" s="1"/>
      <c r="AF1001" s="1"/>
      <c r="AJ1001" s="1"/>
      <c r="AN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</row>
  </sheetData>
  <mergeCells count="44">
    <mergeCell ref="AQ3:AT3"/>
    <mergeCell ref="AY3:BB3"/>
    <mergeCell ref="AU3:AX3"/>
    <mergeCell ref="AA3:AD3"/>
    <mergeCell ref="AA2:AD2"/>
    <mergeCell ref="AE2:AH2"/>
    <mergeCell ref="AQ2:AT2"/>
    <mergeCell ref="AM2:AP2"/>
    <mergeCell ref="AI2:AL2"/>
    <mergeCell ref="AY2:BB2"/>
    <mergeCell ref="AU2:AX2"/>
    <mergeCell ref="F22:O22"/>
    <mergeCell ref="C6:C12"/>
    <mergeCell ref="AE3:AH3"/>
    <mergeCell ref="AI3:AL3"/>
    <mergeCell ref="AM3:AP3"/>
    <mergeCell ref="W5:Z5"/>
    <mergeCell ref="AA5:AD5"/>
    <mergeCell ref="AE5:AH5"/>
    <mergeCell ref="B14:B17"/>
    <mergeCell ref="B6:B12"/>
    <mergeCell ref="A14:A17"/>
    <mergeCell ref="A6:A12"/>
    <mergeCell ref="S5:V5"/>
    <mergeCell ref="O5:R5"/>
    <mergeCell ref="C14:C17"/>
    <mergeCell ref="K5:N5"/>
    <mergeCell ref="G5:J5"/>
    <mergeCell ref="G2:J2"/>
    <mergeCell ref="K2:N2"/>
    <mergeCell ref="A2:E3"/>
    <mergeCell ref="G3:J3"/>
    <mergeCell ref="K3:N3"/>
    <mergeCell ref="W2:Z2"/>
    <mergeCell ref="S2:V2"/>
    <mergeCell ref="O3:R3"/>
    <mergeCell ref="O2:R2"/>
    <mergeCell ref="S3:V3"/>
    <mergeCell ref="W3:Z3"/>
    <mergeCell ref="AQ5:AT5"/>
    <mergeCell ref="AY5:BB5"/>
    <mergeCell ref="AU5:AX5"/>
    <mergeCell ref="AM5:AP5"/>
    <mergeCell ref="AI5:AL5"/>
  </mergeCells>
  <pageMargins left="0.7" right="0.7" top="0.87991071428571432" bottom="0.75" header="0.3" footer="0.3"/>
  <pageSetup paperSize="9" scale="81" orientation="landscape" r:id="rId1"/>
  <headerFooter differentFirst="1">
    <firstHeader xml:space="preserve">&amp;RДодаток № 3
до наказу Департаменту освіти
Харківської міської ради
від 20.11.2018 № 216
</firstHeader>
  </headerFooter>
  <rowBreaks count="1" manualBreakCount="1">
    <brk id="28" max="16383" man="1"/>
  </rowBreaks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98"/>
  <sheetViews>
    <sheetView view="pageBreakPreview" zoomScale="85" zoomScaleNormal="100" zoomScaleSheetLayoutView="85" workbookViewId="0">
      <pane xSplit="5" ySplit="1" topLeftCell="G2" activePane="bottomRight" state="frozen"/>
      <selection pane="topRight" activeCell="F1" sqref="F1"/>
      <selection pane="bottomLeft" activeCell="A2" sqref="A2"/>
      <selection pane="bottomRight" activeCell="I11" sqref="I11"/>
    </sheetView>
  </sheetViews>
  <sheetFormatPr defaultColWidth="14.42578125" defaultRowHeight="15" customHeight="1" x14ac:dyDescent="0.2"/>
  <cols>
    <col min="1" max="1" width="4" style="5" customWidth="1"/>
    <col min="2" max="2" width="13" style="5" customWidth="1"/>
    <col min="3" max="3" width="17.28515625" style="5" hidden="1" customWidth="1"/>
    <col min="4" max="4" width="4.42578125" style="5" customWidth="1"/>
    <col min="5" max="5" width="34.28515625" style="5" customWidth="1"/>
    <col min="6" max="6" width="8.140625" style="5" hidden="1" customWidth="1"/>
    <col min="7" max="7" width="4.42578125" style="5" bestFit="1" customWidth="1"/>
    <col min="8" max="8" width="6.5703125" style="5" bestFit="1" customWidth="1"/>
    <col min="9" max="9" width="4.5703125" style="5" bestFit="1" customWidth="1"/>
    <col min="10" max="10" width="6.5703125" style="5" bestFit="1" customWidth="1"/>
    <col min="11" max="11" width="4.5703125" style="5" bestFit="1" customWidth="1"/>
    <col min="12" max="12" width="6.5703125" style="5" bestFit="1" customWidth="1"/>
    <col min="13" max="13" width="5.5703125" style="5" bestFit="1" customWidth="1"/>
    <col min="14" max="14" width="6.5703125" style="5" bestFit="1" customWidth="1"/>
    <col min="15" max="15" width="4.7109375" style="5" customWidth="1"/>
    <col min="16" max="16" width="6.7109375" style="5" customWidth="1"/>
    <col min="17" max="24" width="4.5703125" style="5" bestFit="1" customWidth="1"/>
    <col min="25" max="25" width="4.42578125" style="5" bestFit="1" customWidth="1"/>
    <col min="26" max="26" width="6.5703125" style="5" bestFit="1" customWidth="1"/>
    <col min="27" max="30" width="4.5703125" style="5" bestFit="1" customWidth="1"/>
    <col min="31" max="16384" width="14.42578125" style="5"/>
  </cols>
  <sheetData>
    <row r="1" spans="1:33" ht="177.75" customHeight="1" x14ac:dyDescent="0.2">
      <c r="A1" s="41" t="s">
        <v>52</v>
      </c>
      <c r="B1" s="42"/>
      <c r="C1" s="42"/>
      <c r="D1" s="42"/>
      <c r="E1" s="42"/>
      <c r="F1" s="17"/>
      <c r="G1" s="54" t="str">
        <f>Фізика!G2</f>
        <v>1. Безродняя Тетяна Іванівна  Київський район (ХЗОШ №110)</v>
      </c>
      <c r="H1" s="55"/>
      <c r="I1" s="54" t="str">
        <f>Фізика!K2</f>
        <v>2. Березіна Ірина Володимирівна Основ'янський район (ХГ№ 12)</v>
      </c>
      <c r="J1" s="55"/>
      <c r="K1" s="54" t="str">
        <f>Фізика!O2</f>
        <v>3. Григоренко Ірина Миколаївна Слобідський район (ХГ № 178 "Освіта")</v>
      </c>
      <c r="L1" s="55"/>
      <c r="M1" s="54" t="str">
        <f>Фізика!S2</f>
        <v>4. Несен Лілія Володимирівна Шевченківський район (ХЗОШ № 135)</v>
      </c>
      <c r="N1" s="55"/>
      <c r="O1" s="59" t="str">
        <f>Фізика!W2</f>
        <v>5. Панченко Оксана Миколаївна Холодногірський район (ХСШ №18)</v>
      </c>
      <c r="P1" s="60"/>
      <c r="Q1" s="54" t="str">
        <f>Фізика!AA2</f>
        <v>6. Петрова Вероніка Валеріївна Московський район (ЗЗСО №31)</v>
      </c>
      <c r="R1" s="55"/>
      <c r="S1" s="54" t="str">
        <f>Фізика!AE2</f>
        <v xml:space="preserve"> 7. Потоцька Галина Дмитрівна Основ'янський район (ХГ № 34)</v>
      </c>
      <c r="T1" s="55"/>
      <c r="U1" s="54" t="str">
        <f>Фізика!AI2</f>
        <v>8. Усович Марина Вітолдівна Слобідський район (ХЗШ №90)</v>
      </c>
      <c r="V1" s="55"/>
      <c r="W1" s="54" t="str">
        <f>Фізика!AM2</f>
        <v>9. Ходєєва Олена Олександрівна Індустріальний район (ХГ№ 163)</v>
      </c>
      <c r="X1" s="55"/>
      <c r="Y1" s="54" t="str">
        <f>Фізика!AQ2</f>
        <v>10. Хоріна Юлія Леонідівна Новобоварський район (ХГ №65)</v>
      </c>
      <c r="Z1" s="55"/>
      <c r="AA1" s="54" t="str">
        <f>Фізика!AU2</f>
        <v>11. Шевченко Оксана Віталіївна Київський район (ХЗШ №5)</v>
      </c>
      <c r="AB1" s="55"/>
      <c r="AC1" s="63" t="str">
        <f>Фізика!AY2</f>
        <v>12. Щегельська Наталія Сергіївна Немишлянський район  ХСШ №181 «Дьонсурі»</v>
      </c>
      <c r="AD1" s="64"/>
    </row>
    <row r="2" spans="1:33" ht="91.5" customHeight="1" x14ac:dyDescent="0.2">
      <c r="A2" s="42"/>
      <c r="B2" s="42"/>
      <c r="C2" s="42"/>
      <c r="D2" s="42"/>
      <c r="E2" s="42"/>
      <c r="F2" s="6"/>
      <c r="G2" s="57" t="str">
        <f>Фізика!G3</f>
        <v xml:space="preserve">"Робота і потужність електричного струму" </v>
      </c>
      <c r="H2" s="53"/>
      <c r="I2" s="58" t="str">
        <f>Фізика!K3</f>
        <v>"Світлові явища"</v>
      </c>
      <c r="J2" s="53"/>
      <c r="K2" s="57" t="str">
        <f>Фізика!O3</f>
        <v>"Механічна робота та енергія"</v>
      </c>
      <c r="L2" s="53"/>
      <c r="M2" s="58" t="str">
        <f>Фізика!S3</f>
        <v>"Світлові явища"</v>
      </c>
      <c r="N2" s="53"/>
      <c r="O2" s="57" t="str">
        <f>Фізика!W3</f>
        <v>"Електричні явища. Електричний струм"  8 клас</v>
      </c>
      <c r="P2" s="53"/>
      <c r="Q2" s="58" t="str">
        <f>Фізика!AA3</f>
        <v>"Електричний струм"</v>
      </c>
      <c r="R2" s="53"/>
      <c r="S2" s="57" t="str">
        <f>Фізика!AE3</f>
        <v>"Вступ. Механіка. Кінематика"</v>
      </c>
      <c r="T2" s="53"/>
      <c r="U2" s="58" t="str">
        <f>Фізика!AI3</f>
        <v>"Механічний рух"</v>
      </c>
      <c r="V2" s="53"/>
      <c r="W2" s="57" t="str">
        <f>Фізика!AM3</f>
        <v>"Тиск твердих тіл, рідин і газів"</v>
      </c>
      <c r="X2" s="53"/>
      <c r="Y2" s="58" t="str">
        <f>Фізика!AQ3</f>
        <v xml:space="preserve">"Оптика", 11 клас </v>
      </c>
      <c r="Z2" s="53"/>
      <c r="AA2" s="57" t="str">
        <f>Фізика!AU3</f>
        <v>"Закони механіки і безпека дорожнього руху"</v>
      </c>
      <c r="AB2" s="53"/>
      <c r="AC2" s="61" t="str">
        <f>Фізика!AY3</f>
        <v>«Фізика 9 клас»</v>
      </c>
      <c r="AD2" s="62"/>
    </row>
    <row r="3" spans="1:33" ht="27.75" customHeight="1" x14ac:dyDescent="0.2">
      <c r="A3" s="7"/>
      <c r="B3" s="7"/>
      <c r="C3" s="7"/>
      <c r="D3" s="7"/>
      <c r="E3" s="7"/>
      <c r="F3" s="8"/>
      <c r="G3" s="9" t="s">
        <v>18</v>
      </c>
      <c r="H3" s="9" t="s">
        <v>19</v>
      </c>
      <c r="I3" s="9" t="s">
        <v>18</v>
      </c>
      <c r="J3" s="9" t="s">
        <v>19</v>
      </c>
      <c r="K3" s="9" t="s">
        <v>18</v>
      </c>
      <c r="L3" s="9" t="s">
        <v>19</v>
      </c>
      <c r="M3" s="9" t="s">
        <v>18</v>
      </c>
      <c r="N3" s="9" t="s">
        <v>19</v>
      </c>
      <c r="O3" s="9" t="s">
        <v>18</v>
      </c>
      <c r="P3" s="9" t="s">
        <v>19</v>
      </c>
      <c r="Q3" s="9" t="s">
        <v>18</v>
      </c>
      <c r="R3" s="9" t="s">
        <v>19</v>
      </c>
      <c r="S3" s="9" t="s">
        <v>18</v>
      </c>
      <c r="T3" s="9" t="s">
        <v>19</v>
      </c>
      <c r="U3" s="9" t="s">
        <v>18</v>
      </c>
      <c r="V3" s="9" t="s">
        <v>19</v>
      </c>
      <c r="W3" s="9" t="s">
        <v>18</v>
      </c>
      <c r="X3" s="9" t="s">
        <v>19</v>
      </c>
      <c r="Y3" s="9" t="s">
        <v>18</v>
      </c>
      <c r="Z3" s="9" t="s">
        <v>19</v>
      </c>
      <c r="AA3" s="9" t="s">
        <v>18</v>
      </c>
      <c r="AB3" s="9" t="s">
        <v>19</v>
      </c>
      <c r="AC3" s="20" t="s">
        <v>18</v>
      </c>
      <c r="AD3" s="20" t="s">
        <v>19</v>
      </c>
    </row>
    <row r="4" spans="1:33" ht="12.75" customHeight="1" x14ac:dyDescent="0.2">
      <c r="A4" s="10"/>
      <c r="B4" s="10"/>
      <c r="C4" s="10"/>
      <c r="D4" s="10"/>
      <c r="E4" s="10" t="s">
        <v>20</v>
      </c>
      <c r="F4" s="10"/>
      <c r="G4" s="52" t="s">
        <v>21</v>
      </c>
      <c r="H4" s="53"/>
      <c r="I4" s="34" t="s">
        <v>21</v>
      </c>
      <c r="J4" s="53"/>
      <c r="K4" s="34" t="s">
        <v>21</v>
      </c>
      <c r="L4" s="53"/>
      <c r="M4" s="34" t="s">
        <v>21</v>
      </c>
      <c r="N4" s="53"/>
      <c r="O4" s="34" t="s">
        <v>21</v>
      </c>
      <c r="P4" s="53"/>
      <c r="Q4" s="34" t="s">
        <v>21</v>
      </c>
      <c r="R4" s="53"/>
      <c r="S4" s="34" t="s">
        <v>21</v>
      </c>
      <c r="T4" s="53"/>
      <c r="U4" s="34" t="s">
        <v>21</v>
      </c>
      <c r="V4" s="53"/>
      <c r="W4" s="34" t="s">
        <v>21</v>
      </c>
      <c r="X4" s="53"/>
      <c r="Y4" s="34" t="s">
        <v>21</v>
      </c>
      <c r="Z4" s="53"/>
      <c r="AA4" s="34" t="s">
        <v>21</v>
      </c>
      <c r="AB4" s="53"/>
      <c r="AC4" s="34" t="s">
        <v>21</v>
      </c>
      <c r="AD4" s="53"/>
    </row>
    <row r="5" spans="1:33" ht="25.5" customHeight="1" x14ac:dyDescent="0.2">
      <c r="A5" s="46">
        <v>3</v>
      </c>
      <c r="B5" s="43" t="s">
        <v>22</v>
      </c>
      <c r="C5" s="43">
        <v>0.25</v>
      </c>
      <c r="D5" s="11">
        <v>1</v>
      </c>
      <c r="E5" s="10" t="s">
        <v>23</v>
      </c>
      <c r="F5" s="10">
        <v>0.4</v>
      </c>
      <c r="G5" s="10">
        <v>3</v>
      </c>
      <c r="H5" s="10">
        <v>2</v>
      </c>
      <c r="I5" s="10">
        <v>2</v>
      </c>
      <c r="J5" s="10">
        <v>2</v>
      </c>
      <c r="K5" s="10">
        <v>2</v>
      </c>
      <c r="L5" s="10">
        <v>2</v>
      </c>
      <c r="M5" s="10">
        <v>2</v>
      </c>
      <c r="N5" s="10">
        <v>2</v>
      </c>
      <c r="O5" s="10">
        <v>3</v>
      </c>
      <c r="P5" s="10">
        <v>3</v>
      </c>
      <c r="Q5" s="10">
        <v>2</v>
      </c>
      <c r="R5" s="10">
        <v>2</v>
      </c>
      <c r="S5" s="10">
        <v>1</v>
      </c>
      <c r="T5" s="10">
        <v>1</v>
      </c>
      <c r="U5" s="10">
        <v>3</v>
      </c>
      <c r="V5" s="10">
        <v>2</v>
      </c>
      <c r="W5" s="10">
        <v>4</v>
      </c>
      <c r="X5" s="10">
        <v>3</v>
      </c>
      <c r="Y5" s="10">
        <v>3</v>
      </c>
      <c r="Z5" s="10">
        <v>2</v>
      </c>
      <c r="AA5" s="10">
        <v>3</v>
      </c>
      <c r="AB5" s="10">
        <v>3</v>
      </c>
      <c r="AC5" s="10">
        <v>3</v>
      </c>
      <c r="AD5" s="10">
        <v>3</v>
      </c>
    </row>
    <row r="6" spans="1:33" ht="25.5" customHeight="1" x14ac:dyDescent="0.2">
      <c r="A6" s="44"/>
      <c r="B6" s="44"/>
      <c r="C6" s="44"/>
      <c r="D6" s="11">
        <v>2</v>
      </c>
      <c r="E6" s="10" t="s">
        <v>24</v>
      </c>
      <c r="F6" s="10">
        <v>0.3</v>
      </c>
      <c r="G6" s="10">
        <v>2</v>
      </c>
      <c r="H6" s="10">
        <v>2</v>
      </c>
      <c r="I6" s="10">
        <v>3</v>
      </c>
      <c r="J6" s="10">
        <v>3</v>
      </c>
      <c r="K6" s="10">
        <v>3</v>
      </c>
      <c r="L6" s="10">
        <v>3</v>
      </c>
      <c r="M6" s="10">
        <v>3</v>
      </c>
      <c r="N6" s="10">
        <v>2</v>
      </c>
      <c r="O6" s="10">
        <v>4</v>
      </c>
      <c r="P6" s="10">
        <v>4</v>
      </c>
      <c r="Q6" s="10">
        <v>1</v>
      </c>
      <c r="R6" s="10">
        <v>1</v>
      </c>
      <c r="S6" s="10">
        <v>1</v>
      </c>
      <c r="T6" s="10">
        <v>1</v>
      </c>
      <c r="U6" s="10">
        <v>3</v>
      </c>
      <c r="V6" s="10">
        <v>3</v>
      </c>
      <c r="W6" s="10">
        <v>3</v>
      </c>
      <c r="X6" s="10">
        <v>3</v>
      </c>
      <c r="Y6" s="10">
        <v>2</v>
      </c>
      <c r="Z6" s="10">
        <v>2</v>
      </c>
      <c r="AA6" s="10">
        <v>3</v>
      </c>
      <c r="AB6" s="10">
        <v>3</v>
      </c>
      <c r="AC6" s="10">
        <v>3</v>
      </c>
      <c r="AD6" s="10">
        <v>3</v>
      </c>
    </row>
    <row r="7" spans="1:33" ht="38.25" customHeight="1" x14ac:dyDescent="0.2">
      <c r="A7" s="44"/>
      <c r="B7" s="44"/>
      <c r="C7" s="44"/>
      <c r="D7" s="11">
        <v>3</v>
      </c>
      <c r="E7" s="28" t="s">
        <v>25</v>
      </c>
      <c r="F7" s="10">
        <v>0.3</v>
      </c>
      <c r="G7" s="10">
        <v>2</v>
      </c>
      <c r="H7" s="10">
        <v>1</v>
      </c>
      <c r="I7" s="10">
        <v>3</v>
      </c>
      <c r="J7" s="10">
        <v>2</v>
      </c>
      <c r="K7" s="10">
        <v>3</v>
      </c>
      <c r="L7" s="10">
        <v>2</v>
      </c>
      <c r="M7" s="10">
        <v>2</v>
      </c>
      <c r="N7" s="10">
        <v>2</v>
      </c>
      <c r="O7" s="10">
        <v>4</v>
      </c>
      <c r="P7" s="10">
        <v>2</v>
      </c>
      <c r="Q7" s="10">
        <v>1</v>
      </c>
      <c r="R7" s="10">
        <v>1</v>
      </c>
      <c r="S7" s="10">
        <v>1</v>
      </c>
      <c r="T7" s="10">
        <v>1</v>
      </c>
      <c r="U7" s="10">
        <v>3</v>
      </c>
      <c r="V7" s="10">
        <v>3</v>
      </c>
      <c r="W7" s="10">
        <v>3</v>
      </c>
      <c r="X7" s="10">
        <v>3</v>
      </c>
      <c r="Y7" s="10">
        <v>2</v>
      </c>
      <c r="Z7" s="10">
        <v>1</v>
      </c>
      <c r="AA7" s="10">
        <v>3</v>
      </c>
      <c r="AB7" s="10">
        <v>3</v>
      </c>
      <c r="AC7" s="10">
        <v>3</v>
      </c>
      <c r="AD7" s="10">
        <v>3</v>
      </c>
    </row>
    <row r="8" spans="1:33" ht="12.75" customHeight="1" x14ac:dyDescent="0.2">
      <c r="A8" s="10"/>
      <c r="B8" s="10"/>
      <c r="C8" s="10"/>
      <c r="D8" s="31"/>
      <c r="E8" s="33" t="s">
        <v>26</v>
      </c>
      <c r="F8" s="32">
        <f>SUM(F5:F7)</f>
        <v>1</v>
      </c>
      <c r="G8" s="10">
        <f t="shared" ref="G8:AD8" si="0">(G5*$F$5+G6*$F$6+G7*$F$7)*$C$5</f>
        <v>0.60000000000000009</v>
      </c>
      <c r="H8" s="10">
        <f t="shared" si="0"/>
        <v>0.42499999999999999</v>
      </c>
      <c r="I8" s="10">
        <f t="shared" si="0"/>
        <v>0.64999999999999991</v>
      </c>
      <c r="J8" s="10">
        <f t="shared" si="0"/>
        <v>0.57499999999999996</v>
      </c>
      <c r="K8" s="10">
        <f t="shared" si="0"/>
        <v>0.64999999999999991</v>
      </c>
      <c r="L8" s="10">
        <f t="shared" si="0"/>
        <v>0.57499999999999996</v>
      </c>
      <c r="M8" s="10">
        <f t="shared" si="0"/>
        <v>0.57499999999999996</v>
      </c>
      <c r="N8" s="10">
        <f t="shared" si="0"/>
        <v>0.5</v>
      </c>
      <c r="O8" s="10">
        <f t="shared" si="0"/>
        <v>0.90000000000000013</v>
      </c>
      <c r="P8" s="10">
        <f t="shared" si="0"/>
        <v>0.75000000000000011</v>
      </c>
      <c r="Q8" s="10">
        <f t="shared" si="0"/>
        <v>0.35000000000000003</v>
      </c>
      <c r="R8" s="10">
        <f t="shared" si="0"/>
        <v>0.35000000000000003</v>
      </c>
      <c r="S8" s="10">
        <f t="shared" si="0"/>
        <v>0.25</v>
      </c>
      <c r="T8" s="10">
        <f t="shared" si="0"/>
        <v>0.25</v>
      </c>
      <c r="U8" s="10">
        <f t="shared" si="0"/>
        <v>0.75</v>
      </c>
      <c r="V8" s="10">
        <f t="shared" si="0"/>
        <v>0.64999999999999991</v>
      </c>
      <c r="W8" s="10">
        <f t="shared" si="0"/>
        <v>0.85</v>
      </c>
      <c r="X8" s="10">
        <f t="shared" si="0"/>
        <v>0.75</v>
      </c>
      <c r="Y8" s="10">
        <f t="shared" si="0"/>
        <v>0.60000000000000009</v>
      </c>
      <c r="Z8" s="10">
        <f t="shared" si="0"/>
        <v>0.42499999999999999</v>
      </c>
      <c r="AA8" s="10">
        <f t="shared" si="0"/>
        <v>0.75</v>
      </c>
      <c r="AB8" s="10">
        <f t="shared" si="0"/>
        <v>0.75</v>
      </c>
      <c r="AC8" s="10">
        <f t="shared" si="0"/>
        <v>0.75</v>
      </c>
      <c r="AD8" s="10">
        <f t="shared" si="0"/>
        <v>0.75</v>
      </c>
    </row>
    <row r="9" spans="1:33" ht="12.75" customHeight="1" x14ac:dyDescent="0.2">
      <c r="A9" s="14"/>
      <c r="B9" s="14"/>
      <c r="C9" s="14"/>
      <c r="D9" s="27"/>
      <c r="E9" s="30" t="s">
        <v>28</v>
      </c>
      <c r="F9" s="27"/>
      <c r="G9" s="14"/>
      <c r="H9" s="14">
        <f>AVERAGE(G8:H8)</f>
        <v>0.51250000000000007</v>
      </c>
      <c r="I9" s="14"/>
      <c r="J9" s="14">
        <f>AVERAGE(I8:J8)</f>
        <v>0.61249999999999993</v>
      </c>
      <c r="K9" s="14"/>
      <c r="L9" s="14">
        <f>AVERAGE(K8:L8)</f>
        <v>0.61249999999999993</v>
      </c>
      <c r="M9" s="14"/>
      <c r="N9" s="14">
        <f>AVERAGE(M8:N8)</f>
        <v>0.53749999999999998</v>
      </c>
      <c r="O9" s="14"/>
      <c r="P9" s="14">
        <f>AVERAGE(O8:P8)</f>
        <v>0.82500000000000018</v>
      </c>
      <c r="Q9" s="14"/>
      <c r="R9" s="14">
        <f>AVERAGE(Q8:R8)</f>
        <v>0.35000000000000003</v>
      </c>
      <c r="S9" s="14"/>
      <c r="T9" s="14">
        <f>AVERAGE(S8:T8)</f>
        <v>0.25</v>
      </c>
      <c r="U9" s="14"/>
      <c r="V9" s="14">
        <f>AVERAGE(U8:V8)</f>
        <v>0.7</v>
      </c>
      <c r="W9" s="14"/>
      <c r="X9" s="14">
        <f>AVERAGE(W8:X8)</f>
        <v>0.8</v>
      </c>
      <c r="Y9" s="14"/>
      <c r="Z9" s="14">
        <f>AVERAGE(Y8:Z8)</f>
        <v>0.51250000000000007</v>
      </c>
      <c r="AA9" s="14"/>
      <c r="AB9" s="14">
        <f>AVERAGE(AA8:AB8)</f>
        <v>0.75</v>
      </c>
      <c r="AC9" s="14"/>
      <c r="AD9" s="14">
        <f>AVERAGE(AC8:AD8)</f>
        <v>0.75</v>
      </c>
    </row>
    <row r="10" spans="1:33" ht="12.75" customHeight="1" x14ac:dyDescent="0.2">
      <c r="E10" s="2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3" ht="12.75" customHeight="1" x14ac:dyDescent="0.2">
      <c r="E11" s="18" t="s">
        <v>34</v>
      </c>
    </row>
    <row r="12" spans="1:33" ht="12.75" customHeight="1" x14ac:dyDescent="0.2">
      <c r="D12" s="18" t="s">
        <v>18</v>
      </c>
      <c r="E12" s="18" t="s">
        <v>36</v>
      </c>
      <c r="F12" s="56"/>
      <c r="G12" s="42"/>
      <c r="H12" s="42"/>
      <c r="I12" s="42"/>
      <c r="J12" s="42"/>
      <c r="K12" s="42"/>
    </row>
    <row r="13" spans="1:33" ht="12.75" x14ac:dyDescent="0.2">
      <c r="D13" s="18" t="s">
        <v>19</v>
      </c>
      <c r="E13" s="18" t="s">
        <v>37</v>
      </c>
    </row>
    <row r="14" spans="1:33" ht="15.75" customHeight="1" x14ac:dyDescent="0.3">
      <c r="D14" s="2" t="s">
        <v>0</v>
      </c>
      <c r="E14" s="2" t="s">
        <v>45</v>
      </c>
      <c r="AC14" s="23"/>
      <c r="AD14" s="23"/>
      <c r="AE14" s="23"/>
      <c r="AF14" s="23"/>
      <c r="AG14" s="23"/>
    </row>
    <row r="15" spans="1:33" ht="15.75" customHeight="1" x14ac:dyDescent="0.3">
      <c r="D15" s="2" t="s">
        <v>1</v>
      </c>
      <c r="E15" s="2" t="s">
        <v>46</v>
      </c>
      <c r="AC15" s="23"/>
      <c r="AD15" s="23"/>
      <c r="AE15" s="23"/>
      <c r="AF15" s="23"/>
      <c r="AG15" s="23"/>
    </row>
    <row r="16" spans="1:33" ht="12.75" x14ac:dyDescent="0.2">
      <c r="D16" s="2" t="s">
        <v>2</v>
      </c>
      <c r="E16" s="2" t="s">
        <v>47</v>
      </c>
    </row>
    <row r="17" spans="4:28" ht="12.75" x14ac:dyDescent="0.2">
      <c r="D17" s="2" t="s">
        <v>3</v>
      </c>
      <c r="E17" s="2" t="s">
        <v>48</v>
      </c>
    </row>
    <row r="18" spans="4:28" ht="25.5" customHeight="1" x14ac:dyDescent="0.3">
      <c r="E18" s="19"/>
      <c r="N18" s="21" t="s">
        <v>49</v>
      </c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1" t="s">
        <v>50</v>
      </c>
      <c r="Z18" s="21"/>
      <c r="AA18" s="21"/>
      <c r="AB18" s="23"/>
    </row>
    <row r="19" spans="4:28" ht="25.5" customHeight="1" x14ac:dyDescent="0.3">
      <c r="E19" s="19"/>
      <c r="N19" s="21" t="s">
        <v>51</v>
      </c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4:28" ht="12.75" customHeight="1" x14ac:dyDescent="0.2"/>
    <row r="21" spans="4:28" ht="12.75" customHeight="1" x14ac:dyDescent="0.2"/>
    <row r="22" spans="4:28" ht="12.75" customHeight="1" x14ac:dyDescent="0.2"/>
    <row r="23" spans="4:28" ht="12.75" customHeight="1" x14ac:dyDescent="0.2"/>
    <row r="24" spans="4:28" ht="12.75" customHeight="1" x14ac:dyDescent="0.2"/>
    <row r="25" spans="4:28" ht="12.75" customHeight="1" x14ac:dyDescent="0.2"/>
    <row r="26" spans="4:28" ht="12.75" customHeight="1" x14ac:dyDescent="0.2"/>
    <row r="27" spans="4:28" ht="12.75" customHeight="1" x14ac:dyDescent="0.2"/>
    <row r="28" spans="4:28" ht="12.75" customHeight="1" x14ac:dyDescent="0.2"/>
    <row r="29" spans="4:28" ht="12.75" customHeight="1" x14ac:dyDescent="0.2"/>
    <row r="30" spans="4:28" ht="12.75" customHeight="1" x14ac:dyDescent="0.2"/>
    <row r="31" spans="4:28" ht="12.75" customHeight="1" x14ac:dyDescent="0.2"/>
    <row r="32" spans="4:2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41">
    <mergeCell ref="W4:X4"/>
    <mergeCell ref="Y2:Z2"/>
    <mergeCell ref="Y1:Z1"/>
    <mergeCell ref="Y4:Z4"/>
    <mergeCell ref="AC2:AD2"/>
    <mergeCell ref="AC1:AD1"/>
    <mergeCell ref="AA4:AB4"/>
    <mergeCell ref="AC4:AD4"/>
    <mergeCell ref="W2:X2"/>
    <mergeCell ref="AA2:AB2"/>
    <mergeCell ref="W1:X1"/>
    <mergeCell ref="AA1:AB1"/>
    <mergeCell ref="M1:N1"/>
    <mergeCell ref="O1:P1"/>
    <mergeCell ref="M4:N4"/>
    <mergeCell ref="O4:P4"/>
    <mergeCell ref="U2:V2"/>
    <mergeCell ref="U1:V1"/>
    <mergeCell ref="S4:T4"/>
    <mergeCell ref="Q4:R4"/>
    <mergeCell ref="Q2:R2"/>
    <mergeCell ref="S2:T2"/>
    <mergeCell ref="U4:V4"/>
    <mergeCell ref="Q1:R1"/>
    <mergeCell ref="O2:P2"/>
    <mergeCell ref="S1:T1"/>
    <mergeCell ref="M2:N2"/>
    <mergeCell ref="G4:H4"/>
    <mergeCell ref="I4:J4"/>
    <mergeCell ref="G1:H1"/>
    <mergeCell ref="F12:K12"/>
    <mergeCell ref="A5:A7"/>
    <mergeCell ref="B5:B7"/>
    <mergeCell ref="C5:C7"/>
    <mergeCell ref="A1:E2"/>
    <mergeCell ref="G2:H2"/>
    <mergeCell ref="K2:L2"/>
    <mergeCell ref="K1:L1"/>
    <mergeCell ref="K4:L4"/>
    <mergeCell ref="I1:J1"/>
    <mergeCell ref="I2:J2"/>
  </mergeCells>
  <pageMargins left="0.7" right="0.7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Фізика</vt:lpstr>
      <vt:lpstr>Оформлення курсу</vt:lpstr>
      <vt:lpstr>'Оформлення курсу'!Область_печати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Zverdvd.org</cp:lastModifiedBy>
  <cp:lastPrinted>2018-11-06T12:35:39Z</cp:lastPrinted>
  <dcterms:created xsi:type="dcterms:W3CDTF">2018-11-06T10:34:11Z</dcterms:created>
  <dcterms:modified xsi:type="dcterms:W3CDTF">2018-11-20T15:15:26Z</dcterms:modified>
</cp:coreProperties>
</file>